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725"/>
  <workbookPr autoCompressPictures="0"/>
  <bookViews>
    <workbookView xWindow="12720" yWindow="6080" windowWidth="28800" windowHeight="16840"/>
  </bookViews>
  <sheets>
    <sheet name="Libraries Confusion Matrices" sheetId="1" r:id="rId1"/>
    <sheet name="Checkerboard Figure Confusion M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K13" i="2"/>
  <c r="J13" i="2"/>
  <c r="J7" i="2"/>
  <c r="K6" i="2"/>
  <c r="J6" i="2"/>
  <c r="H13" i="2"/>
  <c r="I13" i="2"/>
  <c r="I14" i="2"/>
  <c r="I15" i="2"/>
  <c r="H14" i="2"/>
  <c r="H15" i="2"/>
  <c r="H6" i="2"/>
  <c r="I6" i="2"/>
  <c r="I7" i="2"/>
  <c r="I8" i="2"/>
  <c r="H7" i="2"/>
  <c r="H8" i="2"/>
  <c r="J20" i="1"/>
  <c r="K20" i="1"/>
  <c r="J21" i="1"/>
  <c r="J14" i="1"/>
  <c r="H14" i="1"/>
  <c r="K13" i="1"/>
  <c r="J13" i="1"/>
  <c r="H13" i="1"/>
  <c r="H15" i="1"/>
  <c r="H20" i="1"/>
  <c r="I20" i="1"/>
  <c r="I13" i="1"/>
  <c r="K6" i="1"/>
  <c r="J6" i="1"/>
  <c r="H6" i="1"/>
  <c r="I6" i="1"/>
  <c r="I21" i="1"/>
  <c r="I22" i="1"/>
  <c r="H21" i="1"/>
  <c r="H22" i="1"/>
  <c r="I7" i="1"/>
  <c r="I8" i="1"/>
  <c r="J7" i="1"/>
  <c r="H7" i="1"/>
  <c r="H8" i="1"/>
  <c r="I14" i="1"/>
  <c r="I15" i="1"/>
</calcChain>
</file>

<file path=xl/sharedStrings.xml><?xml version="1.0" encoding="utf-8"?>
<sst xmlns="http://schemas.openxmlformats.org/spreadsheetml/2006/main" count="72" uniqueCount="20">
  <si>
    <t>F-Score</t>
  </si>
  <si>
    <t>synergistic</t>
  </si>
  <si>
    <t>Precision</t>
  </si>
  <si>
    <t>Recall</t>
  </si>
  <si>
    <t>Maybride Hitskit and three anchor drugs confirmation confusion matrix (NB score cutoff 1)</t>
  </si>
  <si>
    <t>ChemDiv dataset confirmation confusion matrix (from top 5 and bottom 5 selection)</t>
  </si>
  <si>
    <t>Screening Space Enrichment</t>
  </si>
  <si>
    <t>Synergistic Enrichment</t>
  </si>
  <si>
    <t>Accuracy:</t>
  </si>
  <si>
    <t>Checkerboard confirmation Fig7A, Fig8, SFig5  confusion matrix (tested in checkerboards)</t>
  </si>
  <si>
    <t>Maybridge Hitskit Checkerboard confirmation for Fig 7B  confusion matrix (tested in checkerboards)</t>
  </si>
  <si>
    <t>observed</t>
  </si>
  <si>
    <t>predicted</t>
  </si>
  <si>
    <t>non-synergistic</t>
  </si>
  <si>
    <t>i</t>
  </si>
  <si>
    <t>ii</t>
  </si>
  <si>
    <t>iii</t>
  </si>
  <si>
    <t>CM 128x128  confusion matrix (NB cutoff 1)</t>
  </si>
  <si>
    <t>Supplementary Table 8. Confusion Matrix and prediction statistics for NBL-RFC</t>
  </si>
  <si>
    <t>Supplementary Table 8.Checkerboard confusion matrices and prediction statistics from NBL-RFC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</si>
</sst>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scheme val="minor"/>
    </font>
    <font>
      <sz val="11"/>
      <name val="Calibri"/>
      <scheme val="minor"/>
    </font>
    <font>
      <sz val="11"/>
      <color theme="0" tint="-0.1499984740745262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1" xfId="0" applyFill="1" applyBorder="1"/>
    <xf numFmtId="0" fontId="0" fillId="3" borderId="0" xfId="0" applyFill="1"/>
    <xf numFmtId="0" fontId="4" fillId="0" borderId="0" xfId="0" applyFont="1"/>
    <xf numFmtId="0" fontId="0" fillId="4" borderId="0" xfId="0" applyFill="1"/>
    <xf numFmtId="0" fontId="3" fillId="5" borderId="0" xfId="0" applyFont="1" applyFill="1"/>
    <xf numFmtId="2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3" xfId="0" applyNumberFormat="1" applyFill="1" applyBorder="1"/>
    <xf numFmtId="0" fontId="5" fillId="6" borderId="1" xfId="0" applyFont="1" applyFill="1" applyBorder="1"/>
    <xf numFmtId="0" fontId="0" fillId="3" borderId="4" xfId="0" applyFill="1" applyBorder="1"/>
    <xf numFmtId="0" fontId="0" fillId="2" borderId="5" xfId="0" applyFill="1" applyBorder="1"/>
    <xf numFmtId="2" fontId="4" fillId="2" borderId="5" xfId="0" applyNumberFormat="1" applyFont="1" applyFill="1" applyBorder="1"/>
    <xf numFmtId="0" fontId="0" fillId="6" borderId="1" xfId="0" applyFill="1" applyBorder="1"/>
    <xf numFmtId="0" fontId="3" fillId="2" borderId="1" xfId="0" applyFont="1" applyFill="1" applyBorder="1"/>
    <xf numFmtId="2" fontId="4" fillId="2" borderId="1" xfId="0" applyNumberFormat="1" applyFont="1" applyFill="1" applyBorder="1"/>
    <xf numFmtId="0" fontId="4" fillId="2" borderId="1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4" fillId="4" borderId="0" xfId="0" applyNumberFormat="1" applyFont="1" applyFill="1" applyBorder="1"/>
    <xf numFmtId="0" fontId="4" fillId="4" borderId="0" xfId="0" applyFont="1" applyFill="1" applyBorder="1"/>
    <xf numFmtId="2" fontId="6" fillId="2" borderId="1" xfId="0" applyNumberFormat="1" applyFont="1" applyFill="1" applyBorder="1"/>
    <xf numFmtId="0" fontId="6" fillId="2" borderId="1" xfId="0" applyFont="1" applyFill="1" applyBorder="1"/>
  </cellXfs>
  <cellStyles count="10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="115" zoomScaleNormal="115" zoomScalePageLayoutView="115" workbookViewId="0">
      <selection activeCell="K21" sqref="J1:K1048576"/>
    </sheetView>
  </sheetViews>
  <sheetFormatPr baseColWidth="10" defaultColWidth="8.83203125" defaultRowHeight="14" x14ac:dyDescent="0"/>
  <cols>
    <col min="1" max="1" width="8.5" customWidth="1"/>
    <col min="2" max="2" width="12.6640625" customWidth="1"/>
    <col min="3" max="3" width="11.83203125" customWidth="1"/>
    <col min="5" max="5" width="10.1640625" bestFit="1" customWidth="1"/>
    <col min="6" max="6" width="13.5" bestFit="1" customWidth="1"/>
    <col min="7" max="7" width="14" bestFit="1" customWidth="1"/>
    <col min="8" max="8" width="18.33203125" bestFit="1" customWidth="1"/>
    <col min="9" max="9" width="22.33203125" bestFit="1" customWidth="1"/>
    <col min="10" max="10" width="10.33203125" hidden="1" customWidth="1"/>
    <col min="11" max="11" width="15.83203125" hidden="1" customWidth="1"/>
    <col min="12" max="13" width="15.5" customWidth="1"/>
  </cols>
  <sheetData>
    <row r="1" spans="1:11" s="4" customFormat="1">
      <c r="A1" s="5" t="s">
        <v>18</v>
      </c>
    </row>
    <row r="2" spans="1:11" s="4" customFormat="1"/>
    <row r="3" spans="1:11">
      <c r="A3" t="s">
        <v>14</v>
      </c>
      <c r="B3" s="3" t="s">
        <v>17</v>
      </c>
    </row>
    <row r="4" spans="1:11">
      <c r="A4" s="2"/>
      <c r="B4" s="2"/>
      <c r="C4" s="10" t="s">
        <v>11</v>
      </c>
      <c r="D4" s="10"/>
      <c r="E4" s="2"/>
      <c r="F4" s="2"/>
      <c r="G4" s="2"/>
      <c r="H4" s="2"/>
      <c r="I4" s="2"/>
    </row>
    <row r="5" spans="1:11">
      <c r="A5" s="1"/>
      <c r="B5" s="7"/>
      <c r="C5" s="10" t="s">
        <v>13</v>
      </c>
      <c r="D5" s="10" t="s">
        <v>1</v>
      </c>
      <c r="E5" s="8" t="s">
        <v>2</v>
      </c>
      <c r="F5" s="1" t="s">
        <v>3</v>
      </c>
      <c r="G5" s="1" t="s">
        <v>0</v>
      </c>
      <c r="H5" s="1" t="s">
        <v>7</v>
      </c>
      <c r="I5" s="1" t="s">
        <v>6</v>
      </c>
    </row>
    <row r="6" spans="1:11">
      <c r="A6" s="1" t="s">
        <v>12</v>
      </c>
      <c r="B6" s="7" t="s">
        <v>13</v>
      </c>
      <c r="C6" s="10">
        <v>7211</v>
      </c>
      <c r="D6" s="10">
        <v>541</v>
      </c>
      <c r="E6" s="9">
        <v>0.97261940000000002</v>
      </c>
      <c r="F6" s="6">
        <v>0.93021160000000003</v>
      </c>
      <c r="G6" s="6">
        <v>0.95094290000000004</v>
      </c>
      <c r="H6" s="22">
        <f>K6/J6</f>
        <v>0.10307282845390757</v>
      </c>
      <c r="I6" s="22">
        <f>D7/H6</f>
        <v>3017.2840375586857</v>
      </c>
      <c r="J6">
        <f>SUM(C6:D7)</f>
        <v>8266</v>
      </c>
      <c r="K6">
        <f>SUM(D6:D7)</f>
        <v>852</v>
      </c>
    </row>
    <row r="7" spans="1:11">
      <c r="A7" s="1"/>
      <c r="B7" s="7" t="s">
        <v>1</v>
      </c>
      <c r="C7" s="10">
        <v>203</v>
      </c>
      <c r="D7" s="10">
        <v>311</v>
      </c>
      <c r="E7" s="9">
        <v>0.3650235</v>
      </c>
      <c r="F7" s="6">
        <v>0.6050584</v>
      </c>
      <c r="G7" s="6">
        <v>0.45534409999999997</v>
      </c>
      <c r="H7" s="22">
        <f>D7/J7</f>
        <v>0.60505836575875482</v>
      </c>
      <c r="I7" s="23">
        <f>D7+D6</f>
        <v>852</v>
      </c>
      <c r="J7">
        <f>SUM(C7:D7)</f>
        <v>514</v>
      </c>
    </row>
    <row r="8" spans="1:11">
      <c r="A8" s="11"/>
      <c r="B8" s="1"/>
      <c r="C8" s="1"/>
      <c r="D8" s="1"/>
      <c r="E8" s="12" t="s">
        <v>8</v>
      </c>
      <c r="F8" s="13">
        <v>0.90999269999999999</v>
      </c>
      <c r="G8" s="1"/>
      <c r="H8" s="13">
        <f>H7/H6</f>
        <v>5.8702024077017221</v>
      </c>
      <c r="I8" s="16">
        <f>I6/I7</f>
        <v>3.5414131896228707</v>
      </c>
    </row>
    <row r="10" spans="1:11">
      <c r="A10" t="s">
        <v>15</v>
      </c>
      <c r="B10" s="3" t="s">
        <v>4</v>
      </c>
    </row>
    <row r="11" spans="1:11">
      <c r="A11" s="2"/>
      <c r="B11" s="2"/>
      <c r="C11" s="14" t="s">
        <v>11</v>
      </c>
      <c r="D11" s="14"/>
      <c r="E11" s="2"/>
      <c r="F11" s="2"/>
      <c r="G11" s="2"/>
      <c r="H11" s="2"/>
      <c r="I11" s="2"/>
    </row>
    <row r="12" spans="1:11">
      <c r="A12" s="15"/>
      <c r="B12" s="1"/>
      <c r="C12" s="14" t="s">
        <v>13</v>
      </c>
      <c r="D12" s="14" t="s">
        <v>1</v>
      </c>
      <c r="E12" s="15" t="s">
        <v>2</v>
      </c>
      <c r="F12" s="15" t="s">
        <v>3</v>
      </c>
      <c r="G12" s="15" t="s">
        <v>0</v>
      </c>
      <c r="H12" s="1" t="s">
        <v>7</v>
      </c>
      <c r="I12" s="1" t="s">
        <v>6</v>
      </c>
    </row>
    <row r="13" spans="1:11">
      <c r="A13" s="1" t="s">
        <v>12</v>
      </c>
      <c r="B13" s="1" t="s">
        <v>13</v>
      </c>
      <c r="C13" s="14">
        <v>1740</v>
      </c>
      <c r="D13" s="14">
        <v>230</v>
      </c>
      <c r="E13" s="6">
        <v>0.68</v>
      </c>
      <c r="F13" s="6">
        <v>0.88</v>
      </c>
      <c r="G13" s="6">
        <v>0.77</v>
      </c>
      <c r="H13" s="22">
        <f>K13/J13</f>
        <v>0.14233333333333334</v>
      </c>
      <c r="I13" s="22">
        <f>D14/H13</f>
        <v>1384.0749414519905</v>
      </c>
      <c r="J13">
        <f>SUM(C13:D14)</f>
        <v>3000</v>
      </c>
      <c r="K13">
        <f>SUM(D13:D14)</f>
        <v>427</v>
      </c>
    </row>
    <row r="14" spans="1:11">
      <c r="A14" s="1"/>
      <c r="B14" s="1" t="s">
        <v>1</v>
      </c>
      <c r="C14" s="14">
        <v>833</v>
      </c>
      <c r="D14" s="14">
        <v>197</v>
      </c>
      <c r="E14" s="6">
        <v>0.46</v>
      </c>
      <c r="F14" s="6">
        <v>0.19</v>
      </c>
      <c r="G14" s="6">
        <v>0.27</v>
      </c>
      <c r="H14" s="22">
        <f>D14/J14</f>
        <v>0.1912621359223301</v>
      </c>
      <c r="I14" s="23">
        <f>D14+D13</f>
        <v>427</v>
      </c>
      <c r="J14">
        <f>SUM(C14:D14)</f>
        <v>1030</v>
      </c>
    </row>
    <row r="15" spans="1:11">
      <c r="A15" s="2"/>
      <c r="B15" s="1"/>
      <c r="C15" s="1"/>
      <c r="D15" s="1"/>
      <c r="E15" s="1" t="s">
        <v>8</v>
      </c>
      <c r="F15" s="16">
        <v>0.65</v>
      </c>
      <c r="G15" s="1"/>
      <c r="H15" s="16">
        <f>H14/H13</f>
        <v>1.3437620790796025</v>
      </c>
      <c r="I15" s="16">
        <f>I13/I14</f>
        <v>3.2413933055081747</v>
      </c>
    </row>
    <row r="16" spans="1:11" s="4" customFormat="1">
      <c r="B16" s="18"/>
      <c r="C16" s="18"/>
      <c r="D16" s="18"/>
      <c r="E16" s="18"/>
      <c r="F16" s="19"/>
      <c r="G16" s="18"/>
      <c r="H16" s="20"/>
      <c r="I16" s="20"/>
    </row>
    <row r="17" spans="1:11">
      <c r="A17" t="s">
        <v>16</v>
      </c>
      <c r="B17" s="3" t="s">
        <v>5</v>
      </c>
    </row>
    <row r="18" spans="1:11">
      <c r="A18" s="2"/>
      <c r="B18" s="2"/>
      <c r="C18" s="14" t="s">
        <v>11</v>
      </c>
      <c r="D18" s="14"/>
      <c r="E18" s="2"/>
      <c r="F18" s="2"/>
      <c r="G18" s="2"/>
      <c r="H18" s="2"/>
      <c r="I18" s="2"/>
    </row>
    <row r="19" spans="1:11">
      <c r="A19" s="1"/>
      <c r="B19" s="1"/>
      <c r="C19" s="14" t="s">
        <v>13</v>
      </c>
      <c r="D19" s="14" t="s">
        <v>1</v>
      </c>
      <c r="E19" s="15" t="s">
        <v>2</v>
      </c>
      <c r="F19" s="15" t="s">
        <v>3</v>
      </c>
      <c r="G19" s="15" t="s">
        <v>0</v>
      </c>
      <c r="H19" s="1" t="s">
        <v>7</v>
      </c>
      <c r="I19" s="1" t="s">
        <v>6</v>
      </c>
    </row>
    <row r="20" spans="1:11">
      <c r="A20" s="1" t="s">
        <v>12</v>
      </c>
      <c r="B20" s="1" t="s">
        <v>13</v>
      </c>
      <c r="C20" s="14">
        <v>5</v>
      </c>
      <c r="D20" s="14">
        <v>0</v>
      </c>
      <c r="E20" s="1">
        <v>0.625</v>
      </c>
      <c r="F20" s="1">
        <v>1</v>
      </c>
      <c r="G20" s="6">
        <v>0.76923079999999999</v>
      </c>
      <c r="H20" s="22">
        <f>K20/J20</f>
        <v>0.2</v>
      </c>
      <c r="I20" s="22">
        <f>D21/H20</f>
        <v>10</v>
      </c>
      <c r="J20">
        <f>SUM(C20:D21)</f>
        <v>10</v>
      </c>
      <c r="K20">
        <f>SUM(D20:D21)</f>
        <v>2</v>
      </c>
    </row>
    <row r="21" spans="1:11">
      <c r="A21" s="1"/>
      <c r="B21" s="1" t="s">
        <v>1</v>
      </c>
      <c r="C21" s="14">
        <v>3</v>
      </c>
      <c r="D21" s="14">
        <v>2</v>
      </c>
      <c r="E21" s="1">
        <v>1</v>
      </c>
      <c r="F21" s="1">
        <v>0.4</v>
      </c>
      <c r="G21" s="6">
        <v>0.57142859999999995</v>
      </c>
      <c r="H21" s="22">
        <f>D21/J21</f>
        <v>0.4</v>
      </c>
      <c r="I21" s="23">
        <f>D21+D20</f>
        <v>2</v>
      </c>
      <c r="J21">
        <f>SUM(C21:D21)</f>
        <v>5</v>
      </c>
    </row>
    <row r="22" spans="1:11">
      <c r="A22" s="2"/>
      <c r="B22" s="1"/>
      <c r="C22" s="1"/>
      <c r="D22" s="1"/>
      <c r="E22" s="1" t="s">
        <v>8</v>
      </c>
      <c r="F22" s="17">
        <v>0.7</v>
      </c>
      <c r="G22" s="1"/>
      <c r="H22" s="16">
        <f>H21/H20</f>
        <v>2</v>
      </c>
      <c r="I22" s="16">
        <f>I20/I21</f>
        <v>5</v>
      </c>
    </row>
    <row r="46" s="4" customFormat="1"/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K1" sqref="J1:K1048576"/>
    </sheetView>
  </sheetViews>
  <sheetFormatPr baseColWidth="10" defaultRowHeight="14" x14ac:dyDescent="0"/>
  <cols>
    <col min="8" max="8" width="18.33203125" bestFit="1" customWidth="1"/>
    <col min="9" max="9" width="22.33203125" bestFit="1" customWidth="1"/>
    <col min="10" max="11" width="0" hidden="1" customWidth="1"/>
  </cols>
  <sheetData>
    <row r="1" spans="1:11">
      <c r="A1" s="5" t="s">
        <v>19</v>
      </c>
    </row>
    <row r="3" spans="1:11">
      <c r="A3" t="s">
        <v>14</v>
      </c>
      <c r="B3" s="3" t="s">
        <v>9</v>
      </c>
    </row>
    <row r="4" spans="1:11">
      <c r="A4" s="2"/>
      <c r="B4" s="2"/>
      <c r="C4" s="14" t="s">
        <v>11</v>
      </c>
      <c r="D4" s="14"/>
      <c r="E4" s="2"/>
      <c r="F4" s="2"/>
      <c r="G4" s="2"/>
      <c r="H4" s="2"/>
      <c r="I4" s="2"/>
    </row>
    <row r="5" spans="1:11">
      <c r="A5" s="15"/>
      <c r="B5" s="1"/>
      <c r="C5" s="14" t="s">
        <v>13</v>
      </c>
      <c r="D5" s="14" t="s">
        <v>1</v>
      </c>
      <c r="E5" s="1" t="s">
        <v>2</v>
      </c>
      <c r="F5" s="1" t="s">
        <v>3</v>
      </c>
      <c r="G5" s="1" t="s">
        <v>0</v>
      </c>
      <c r="H5" s="1" t="s">
        <v>7</v>
      </c>
      <c r="I5" s="1" t="s">
        <v>6</v>
      </c>
    </row>
    <row r="6" spans="1:11">
      <c r="A6" s="1" t="s">
        <v>12</v>
      </c>
      <c r="B6" s="1" t="s">
        <v>13</v>
      </c>
      <c r="C6" s="14">
        <v>43</v>
      </c>
      <c r="D6" s="14">
        <v>16</v>
      </c>
      <c r="E6" s="6">
        <v>0.5</v>
      </c>
      <c r="F6" s="6">
        <v>0.41379310000000002</v>
      </c>
      <c r="G6" s="6">
        <v>0.45283020000000002</v>
      </c>
      <c r="H6" s="22">
        <f>'Checkerboard Figure Confusion M'!K6/'Checkerboard Figure Confusion M'!J6</f>
        <v>0.44791666666666669</v>
      </c>
      <c r="I6" s="22">
        <f>D7/H6</f>
        <v>60.279069767441861</v>
      </c>
      <c r="J6">
        <f>SUM('Checkerboard Figure Confusion M'!C6:D7)</f>
        <v>96</v>
      </c>
      <c r="K6">
        <f>SUM('Checkerboard Figure Confusion M'!D6:D7)</f>
        <v>43</v>
      </c>
    </row>
    <row r="7" spans="1:11">
      <c r="A7" s="1"/>
      <c r="B7" s="1" t="s">
        <v>1</v>
      </c>
      <c r="C7" s="14">
        <v>10</v>
      </c>
      <c r="D7" s="14">
        <v>27</v>
      </c>
      <c r="E7" s="6">
        <v>0.7763158</v>
      </c>
      <c r="F7" s="6">
        <v>0.83098590000000006</v>
      </c>
      <c r="G7" s="6">
        <v>0.80272100000000002</v>
      </c>
      <c r="H7" s="22">
        <f>D7/'Checkerboard Figure Confusion M'!J7</f>
        <v>0.72972972972972971</v>
      </c>
      <c r="I7" s="23">
        <f>D7+D6</f>
        <v>43</v>
      </c>
      <c r="J7">
        <f>SUM('Checkerboard Figure Confusion M'!C7:D7)</f>
        <v>37</v>
      </c>
    </row>
    <row r="8" spans="1:11">
      <c r="A8" s="2"/>
      <c r="B8" s="1"/>
      <c r="C8" s="1"/>
      <c r="D8" s="1"/>
      <c r="E8" s="1" t="s">
        <v>8</v>
      </c>
      <c r="F8" s="17">
        <v>0.71</v>
      </c>
      <c r="G8" s="1"/>
      <c r="H8" s="16">
        <f>H7/H6</f>
        <v>1.6291640477686988</v>
      </c>
      <c r="I8" s="16">
        <f>I6/I7</f>
        <v>1.4018388318009736</v>
      </c>
    </row>
    <row r="9" spans="1:11">
      <c r="A9" s="4"/>
      <c r="B9" s="18"/>
      <c r="C9" s="18"/>
      <c r="D9" s="18"/>
      <c r="E9" s="18"/>
      <c r="F9" s="21"/>
      <c r="G9" s="18"/>
      <c r="H9" s="20"/>
      <c r="I9" s="20"/>
      <c r="J9" s="4"/>
      <c r="K9" s="4"/>
    </row>
    <row r="10" spans="1:11">
      <c r="A10" t="s">
        <v>15</v>
      </c>
      <c r="B10" s="3" t="s">
        <v>10</v>
      </c>
    </row>
    <row r="11" spans="1:11">
      <c r="A11" s="2"/>
      <c r="B11" s="2"/>
      <c r="C11" s="14" t="s">
        <v>11</v>
      </c>
      <c r="D11" s="14"/>
      <c r="E11" s="2"/>
      <c r="F11" s="2"/>
      <c r="G11" s="2"/>
      <c r="H11" s="2"/>
      <c r="I11" s="2"/>
    </row>
    <row r="12" spans="1:11">
      <c r="A12" s="15"/>
      <c r="B12" s="1"/>
      <c r="C12" s="14" t="s">
        <v>13</v>
      </c>
      <c r="D12" s="14" t="s">
        <v>1</v>
      </c>
      <c r="E12" s="15" t="s">
        <v>2</v>
      </c>
      <c r="F12" s="15" t="s">
        <v>3</v>
      </c>
      <c r="G12" s="15" t="s">
        <v>0</v>
      </c>
      <c r="H12" s="1" t="s">
        <v>7</v>
      </c>
      <c r="I12" s="1" t="s">
        <v>6</v>
      </c>
    </row>
    <row r="13" spans="1:11">
      <c r="A13" s="1" t="s">
        <v>12</v>
      </c>
      <c r="B13" s="1" t="s">
        <v>13</v>
      </c>
      <c r="C13" s="14">
        <v>7</v>
      </c>
      <c r="D13" s="14">
        <v>6</v>
      </c>
      <c r="E13" s="1">
        <v>0.78</v>
      </c>
      <c r="F13" s="1">
        <v>0.54</v>
      </c>
      <c r="G13" s="1">
        <v>0.64</v>
      </c>
      <c r="H13" s="22">
        <f>'Checkerboard Figure Confusion M'!K13/'Checkerboard Figure Confusion M'!J13</f>
        <v>0.5714285714285714</v>
      </c>
      <c r="I13" s="22">
        <f>D14/H13</f>
        <v>10.5</v>
      </c>
      <c r="J13">
        <f>SUM('Checkerboard Figure Confusion M'!C13:D14)</f>
        <v>21</v>
      </c>
      <c r="K13">
        <f>SUM('Checkerboard Figure Confusion M'!D13:D14)</f>
        <v>12</v>
      </c>
    </row>
    <row r="14" spans="1:11">
      <c r="A14" s="1"/>
      <c r="B14" s="1" t="s">
        <v>1</v>
      </c>
      <c r="C14" s="14">
        <v>2</v>
      </c>
      <c r="D14" s="14">
        <v>6</v>
      </c>
      <c r="E14" s="1">
        <v>0.5</v>
      </c>
      <c r="F14" s="1">
        <v>0.75</v>
      </c>
      <c r="G14" s="1">
        <v>0.6</v>
      </c>
      <c r="H14" s="22">
        <f>D14/'Checkerboard Figure Confusion M'!J14</f>
        <v>0.75</v>
      </c>
      <c r="I14" s="23">
        <f>D14+D13</f>
        <v>12</v>
      </c>
      <c r="J14">
        <f>SUM('Checkerboard Figure Confusion M'!C14:D14)</f>
        <v>8</v>
      </c>
    </row>
    <row r="15" spans="1:11">
      <c r="A15" s="2"/>
      <c r="B15" s="1"/>
      <c r="C15" s="1"/>
      <c r="D15" s="1"/>
      <c r="E15" s="1" t="s">
        <v>8</v>
      </c>
      <c r="F15" s="17">
        <v>0.62</v>
      </c>
      <c r="G15" s="1"/>
      <c r="H15" s="16">
        <f>H14/H13</f>
        <v>1.3125</v>
      </c>
      <c r="I15" s="16">
        <f>I13/I14</f>
        <v>0.875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Libraries Confusion Matrices</vt:lpstr>
      <vt:lpstr>Checkerboard Figure Confusion M</vt:lpstr>
    </vt:vector>
  </TitlesOfParts>
  <Company>The University of Edinburgh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Wildenhain</dc:creator>
  <cp:lastModifiedBy>Jan Wildenhain</cp:lastModifiedBy>
  <dcterms:created xsi:type="dcterms:W3CDTF">2014-05-26T22:40:10Z</dcterms:created>
  <dcterms:modified xsi:type="dcterms:W3CDTF">2015-05-13T19:56:07Z</dcterms:modified>
</cp:coreProperties>
</file>