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showInkAnnotation="0" autoCompressPictures="0"/>
  <bookViews>
    <workbookView xWindow="1100" yWindow="580" windowWidth="25600" windowHeight="16060" tabRatio="500" activeTab="1"/>
  </bookViews>
  <sheets>
    <sheet name="Table S1" sheetId="3" r:id="rId1"/>
    <sheet name="S1 Details" sheetId="1" r:id="rId2"/>
    <sheet name="Screen Identifiers CGM" sheetId="2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4" i="1" l="1"/>
  <c r="C15" i="1"/>
  <c r="D27" i="1"/>
  <c r="D28" i="1"/>
  <c r="D29" i="1"/>
  <c r="D26" i="1"/>
  <c r="D30" i="1"/>
  <c r="B30" i="1"/>
  <c r="D31" i="1"/>
  <c r="E27" i="1"/>
  <c r="E28" i="1"/>
  <c r="E29" i="1"/>
  <c r="E26" i="1"/>
  <c r="E30" i="1"/>
  <c r="E31" i="1"/>
  <c r="F28" i="1"/>
  <c r="F29" i="1"/>
  <c r="F26" i="1"/>
  <c r="F27" i="1"/>
  <c r="F30" i="1"/>
  <c r="F31" i="1"/>
  <c r="C27" i="1"/>
  <c r="C28" i="1"/>
  <c r="C29" i="1"/>
  <c r="C26" i="1"/>
  <c r="C30" i="1"/>
  <c r="C31" i="1"/>
  <c r="F13" i="1"/>
  <c r="F15" i="1"/>
  <c r="E14" i="3"/>
  <c r="X16" i="2"/>
  <c r="D14" i="3"/>
  <c r="S20" i="2"/>
  <c r="R20" i="2"/>
  <c r="H9" i="1"/>
  <c r="D9" i="1"/>
  <c r="F6" i="1"/>
  <c r="F7" i="1"/>
  <c r="F8" i="1"/>
  <c r="F5" i="1"/>
  <c r="B15" i="1"/>
</calcChain>
</file>

<file path=xl/sharedStrings.xml><?xml version="1.0" encoding="utf-8"?>
<sst xmlns="http://schemas.openxmlformats.org/spreadsheetml/2006/main" count="930" uniqueCount="558">
  <si>
    <t>whi5_18</t>
  </si>
  <si>
    <t>gbp2_19</t>
  </si>
  <si>
    <t>gsy2_18</t>
  </si>
  <si>
    <t>dcc1_20</t>
  </si>
  <si>
    <t>elf1_18</t>
  </si>
  <si>
    <t>ndi1_18</t>
  </si>
  <si>
    <t>snf2_18</t>
  </si>
  <si>
    <t>atp4_18</t>
  </si>
  <si>
    <t>rrp6_18</t>
  </si>
  <si>
    <t>fks1_21</t>
  </si>
  <si>
    <t>faa2_18</t>
  </si>
  <si>
    <t>rpn1_18</t>
  </si>
  <si>
    <t>ssb2_18</t>
  </si>
  <si>
    <t>kem1_23</t>
  </si>
  <si>
    <t>swc5_19</t>
  </si>
  <si>
    <t>chs3_19</t>
  </si>
  <si>
    <t>skt5_18</t>
  </si>
  <si>
    <t>fet3_18</t>
  </si>
  <si>
    <t>arl3_19</t>
  </si>
  <si>
    <t>vam3_18</t>
  </si>
  <si>
    <t>drs2_18</t>
  </si>
  <si>
    <t>chs7_19</t>
  </si>
  <si>
    <t>hxk2_19</t>
  </si>
  <si>
    <t>ard1_44</t>
  </si>
  <si>
    <t>med2_24</t>
  </si>
  <si>
    <t>sse1_42</t>
  </si>
  <si>
    <t>ref2_42</t>
  </si>
  <si>
    <t>sac3_46</t>
  </si>
  <si>
    <t>ref2_24</t>
  </si>
  <si>
    <t>ref2_40</t>
  </si>
  <si>
    <t>rsc2_24</t>
  </si>
  <si>
    <t>sse1_24</t>
  </si>
  <si>
    <t>ard1_24</t>
  </si>
  <si>
    <t>paf1_18</t>
  </si>
  <si>
    <t>ccr4_24</t>
  </si>
  <si>
    <t>doa4_24</t>
  </si>
  <si>
    <t>ubp6_18</t>
  </si>
  <si>
    <t>pep5_21</t>
  </si>
  <si>
    <t>cin8_19</t>
  </si>
  <si>
    <t>vid30_18</t>
  </si>
  <si>
    <t>gcn3_18</t>
  </si>
  <si>
    <t>srl3_18</t>
  </si>
  <si>
    <t>pom152_19</t>
  </si>
  <si>
    <t>sdh2_18</t>
  </si>
  <si>
    <t>abp1_18</t>
  </si>
  <si>
    <t>hpr5_18</t>
  </si>
  <si>
    <t>asf1_24</t>
  </si>
  <si>
    <t>dia2_22</t>
  </si>
  <si>
    <t>swr1_20</t>
  </si>
  <si>
    <t>arc18_21</t>
  </si>
  <si>
    <t>rad23_18</t>
  </si>
  <si>
    <t>kre1_20</t>
  </si>
  <si>
    <t>pmr1_22</t>
  </si>
  <si>
    <t>iki3_21</t>
  </si>
  <si>
    <t>nat1_18</t>
  </si>
  <si>
    <t>sec66_22</t>
  </si>
  <si>
    <t>nth1_18</t>
  </si>
  <si>
    <t>mso1_19</t>
  </si>
  <si>
    <t>vps35_18</t>
  </si>
  <si>
    <t>rpa49_24</t>
  </si>
  <si>
    <t>sto1_24</t>
  </si>
  <si>
    <t>doc1_24</t>
  </si>
  <si>
    <t>sac3_24</t>
  </si>
  <si>
    <t>bim1_21</t>
  </si>
  <si>
    <t>swe1_18</t>
  </si>
  <si>
    <t>sur2_18</t>
  </si>
  <si>
    <t>rbl2_18</t>
  </si>
  <si>
    <t>snc1_18</t>
  </si>
  <si>
    <t>hsp104_18</t>
  </si>
  <si>
    <t>hsp82_18</t>
  </si>
  <si>
    <t>vba3_18</t>
  </si>
  <si>
    <t>dnm1_18</t>
  </si>
  <si>
    <t>mrc1_18</t>
  </si>
  <si>
    <t>gim4_18</t>
  </si>
  <si>
    <t>msn5_18</t>
  </si>
  <si>
    <t>swi4_20</t>
  </si>
  <si>
    <t>Spectrum 1</t>
    <phoneticPr fontId="3" type="noConversion"/>
  </si>
  <si>
    <t>Spectrum 3</t>
    <phoneticPr fontId="3" type="noConversion"/>
  </si>
  <si>
    <t>Spectrum 2</t>
    <phoneticPr fontId="3" type="noConversion"/>
  </si>
  <si>
    <t>Cryptic Matrix 128x128</t>
    <phoneticPr fontId="3" type="noConversion"/>
  </si>
  <si>
    <t>wt control screen</t>
    <phoneticPr fontId="3" type="noConversion"/>
  </si>
  <si>
    <t>pdr control screen</t>
    <phoneticPr fontId="3" type="noConversion"/>
  </si>
  <si>
    <t>Library</t>
    <phoneticPr fontId="3" type="noConversion"/>
  </si>
  <si>
    <t>Unique Molecules</t>
    <phoneticPr fontId="3" type="noConversion"/>
  </si>
  <si>
    <t>Spectrum 2</t>
    <phoneticPr fontId="3" type="noConversion"/>
  </si>
  <si>
    <t>Lopac</t>
    <phoneticPr fontId="3" type="noConversion"/>
  </si>
  <si>
    <t>Maybridge</t>
    <phoneticPr fontId="3" type="noConversion"/>
  </si>
  <si>
    <t>Cytotoxic</t>
    <phoneticPr fontId="3" type="noConversion"/>
  </si>
  <si>
    <t>Bioactive</t>
    <phoneticPr fontId="3" type="noConversion"/>
  </si>
  <si>
    <t>Library Size</t>
    <phoneticPr fontId="3" type="noConversion"/>
  </si>
  <si>
    <t>Order</t>
    <phoneticPr fontId="3" type="noConversion"/>
  </si>
  <si>
    <t>Total</t>
    <phoneticPr fontId="3" type="noConversion"/>
  </si>
  <si>
    <t>Unique cryptagens</t>
    <phoneticPr fontId="3" type="noConversion"/>
  </si>
  <si>
    <t>PRR2_F_BA</t>
  </si>
  <si>
    <t>RAD53_het_F_BA</t>
  </si>
  <si>
    <t>RIO1_FODBA</t>
  </si>
  <si>
    <t>SCH9_F12_9</t>
  </si>
  <si>
    <t>SFP1_F12_9</t>
  </si>
  <si>
    <t>SLT2_FODBA</t>
  </si>
  <si>
    <t>SNF1_het_F_BA</t>
  </si>
  <si>
    <t>TOR1_FODBA</t>
  </si>
  <si>
    <t>Tor1_GFP_F_BA</t>
  </si>
  <si>
    <t>TOR2_FODBA</t>
  </si>
  <si>
    <t>Tor2_GF_BA</t>
  </si>
  <si>
    <t>Tor2_GFP_F_BA</t>
  </si>
  <si>
    <t>YNK1_F_BA</t>
  </si>
  <si>
    <t>Strains</t>
  </si>
  <si>
    <t>Screens</t>
  </si>
  <si>
    <t>Spectrum</t>
  </si>
  <si>
    <t>htz1_72</t>
  </si>
  <si>
    <t>ctf18_24</t>
  </si>
  <si>
    <t>kap123_24</t>
  </si>
  <si>
    <t>cln2_19</t>
  </si>
  <si>
    <t>set2_20</t>
  </si>
  <si>
    <t>clb2_18</t>
  </si>
  <si>
    <t>apc9_18</t>
  </si>
  <si>
    <t>cot1_18</t>
  </si>
  <si>
    <t>hxt1_18</t>
  </si>
  <si>
    <t>MDH1_18</t>
  </si>
  <si>
    <t>YKL085W_18</t>
  </si>
  <si>
    <t>kar3_23</t>
  </si>
  <si>
    <t>nup100_24</t>
  </si>
  <si>
    <t>bmi1_18</t>
  </si>
  <si>
    <t>cla4_24</t>
  </si>
  <si>
    <t>dbp3_24</t>
  </si>
  <si>
    <t>kgd1_18</t>
  </si>
  <si>
    <t>tfp1_42</t>
  </si>
  <si>
    <t>rad50_21</t>
  </si>
  <si>
    <t>rad52_22</t>
  </si>
  <si>
    <t>mrt4_24</t>
  </si>
  <si>
    <t>mrt4_44</t>
  </si>
  <si>
    <t>SPO22_26hrs</t>
  </si>
  <si>
    <t>POL32</t>
  </si>
  <si>
    <t>BCK2</t>
  </si>
  <si>
    <t>GPR1</t>
  </si>
  <si>
    <t>RPL9B</t>
  </si>
  <si>
    <t>Sap30</t>
  </si>
  <si>
    <t>DUN1</t>
  </si>
  <si>
    <t>SHM2</t>
  </si>
  <si>
    <t>SWE1</t>
  </si>
  <si>
    <t>GIM3</t>
  </si>
  <si>
    <t>BRE1</t>
  </si>
  <si>
    <t>BRE1_2nd_24h</t>
  </si>
  <si>
    <t>CKA2</t>
  </si>
  <si>
    <t>CIN8</t>
  </si>
  <si>
    <t>PPZ1</t>
  </si>
  <si>
    <t>VPS5</t>
  </si>
  <si>
    <t>BEM2</t>
  </si>
  <si>
    <t>LCB3</t>
  </si>
  <si>
    <t>ROT2</t>
  </si>
  <si>
    <t>FUR4</t>
  </si>
  <si>
    <t>gcn5_26</t>
  </si>
  <si>
    <t>gcn5_72</t>
  </si>
  <si>
    <t>mck1_22</t>
  </si>
  <si>
    <t>ser1_20</t>
  </si>
  <si>
    <t>vps1_19</t>
  </si>
  <si>
    <t>cdc73_26</t>
  </si>
  <si>
    <t>cdc73_30</t>
  </si>
  <si>
    <t>tif3_23</t>
  </si>
  <si>
    <t>pre9_21</t>
  </si>
  <si>
    <t>sam2_18</t>
  </si>
  <si>
    <t>sec22_18</t>
  </si>
  <si>
    <t>mad1_18</t>
  </si>
  <si>
    <t>arf1_20</t>
  </si>
  <si>
    <t>wtn01_18</t>
  </si>
  <si>
    <t>mcm21_18</t>
  </si>
  <si>
    <t>ubp8_18</t>
  </si>
  <si>
    <t>met16_18</t>
  </si>
  <si>
    <t>rpn10_20</t>
  </si>
  <si>
    <t>bik1_20</t>
  </si>
  <si>
    <t>arx1_19</t>
  </si>
  <si>
    <t>elg1_19</t>
  </si>
  <si>
    <t>pex11_19</t>
  </si>
  <si>
    <t>pop2_23</t>
  </si>
  <si>
    <t>rad52_18</t>
  </si>
  <si>
    <t>rom2_21</t>
  </si>
  <si>
    <t>rvs167_20</t>
  </si>
  <si>
    <t>idh2_18</t>
  </si>
  <si>
    <t>tub3_19</t>
  </si>
  <si>
    <t>dcg1_19</t>
  </si>
  <si>
    <t>ire1_18</t>
  </si>
  <si>
    <t>TOP1_28h</t>
  </si>
  <si>
    <t>NBP2</t>
  </si>
  <si>
    <t>DEP1</t>
  </si>
  <si>
    <t>PDE1</t>
  </si>
  <si>
    <t>Arp1</t>
  </si>
  <si>
    <t>CNB1_Ura3</t>
  </si>
  <si>
    <t>PAC10</t>
  </si>
  <si>
    <t>RNR3</t>
  </si>
  <si>
    <t>BNI4</t>
  </si>
  <si>
    <t>CHS5</t>
  </si>
  <si>
    <t>Bck1</t>
  </si>
  <si>
    <t>SLT2</t>
  </si>
  <si>
    <t>FKS1</t>
  </si>
  <si>
    <t>SMI1</t>
  </si>
  <si>
    <t>GAS1_20hrs</t>
  </si>
  <si>
    <t>GAS1_24hrs</t>
  </si>
  <si>
    <t>RIC1_24h</t>
  </si>
  <si>
    <t>YPT6</t>
  </si>
  <si>
    <t>RIC1_2nd_29h</t>
  </si>
  <si>
    <t>YPT6_2nd_26h</t>
  </si>
  <si>
    <t>Spectrum ED</t>
  </si>
  <si>
    <t>Spectrum 3</t>
  </si>
  <si>
    <t>BCK1_FINOD</t>
  </si>
  <si>
    <t>SLT2_FINOD</t>
  </si>
  <si>
    <t>CLN2_FINOD</t>
  </si>
  <si>
    <t>MKK1_FINOD</t>
  </si>
  <si>
    <t>CLN2_ED</t>
  </si>
  <si>
    <t>MKK1_ED</t>
  </si>
  <si>
    <t>IRE1_ED</t>
  </si>
  <si>
    <t>NPR1_S12_9</t>
  </si>
  <si>
    <t>TOR1_S12_9</t>
  </si>
  <si>
    <t>BCK1_ED</t>
  </si>
  <si>
    <t>SLT2_ED</t>
  </si>
  <si>
    <t>HOG1_ED</t>
  </si>
  <si>
    <t>HOG1_FINOD</t>
  </si>
  <si>
    <t>rgp1_23</t>
  </si>
  <si>
    <t>rgp1_24</t>
  </si>
  <si>
    <t>ypt6_24</t>
  </si>
  <si>
    <t>bem2_24</t>
  </si>
  <si>
    <t>lat1_24</t>
  </si>
  <si>
    <t>spt3_26</t>
  </si>
  <si>
    <t>vph1_26</t>
  </si>
  <si>
    <t>mms22_24</t>
  </si>
  <si>
    <t>pfk2_23</t>
  </si>
  <si>
    <t>pep5_42</t>
  </si>
  <si>
    <t>trk1_28</t>
  </si>
  <si>
    <t>hhf1_18</t>
  </si>
  <si>
    <t>qcr8_20</t>
  </si>
  <si>
    <t>tpk1_18</t>
  </si>
  <si>
    <t>rsa3_18</t>
  </si>
  <si>
    <t>YGL118C_18</t>
  </si>
  <si>
    <t>gyp1_18</t>
  </si>
  <si>
    <t>aat2_18</t>
  </si>
  <si>
    <t>bck1_18</t>
  </si>
  <si>
    <t>cdc53_FO12_5</t>
  </si>
  <si>
    <t>TOR2_EDCT</t>
  </si>
  <si>
    <t>HOC1_18</t>
  </si>
  <si>
    <t>NNK1_ED_FODCT</t>
  </si>
  <si>
    <t>SAP30</t>
  </si>
  <si>
    <t>CDC7_FO12_5</t>
  </si>
  <si>
    <t>KRE1_18</t>
  </si>
  <si>
    <t>SAP30_SC</t>
  </si>
  <si>
    <t>CIN8_20</t>
  </si>
  <si>
    <t>CKA2_BA</t>
  </si>
  <si>
    <t>smi1</t>
  </si>
  <si>
    <t>Leo18h</t>
  </si>
  <si>
    <t>NPR1_ED_FODCT</t>
  </si>
  <si>
    <t>CKI1_BA</t>
  </si>
  <si>
    <t>Tep1</t>
  </si>
  <si>
    <t>LGE1_19</t>
  </si>
  <si>
    <t>CLA4_20</t>
  </si>
  <si>
    <t>CKS1_FO12_5</t>
  </si>
  <si>
    <t>whi3</t>
  </si>
  <si>
    <t>MRC1_18</t>
  </si>
  <si>
    <t>CLA4_22</t>
  </si>
  <si>
    <t>CLN2_EDBA</t>
  </si>
  <si>
    <t>whi5</t>
  </si>
  <si>
    <t>MT1448</t>
  </si>
  <si>
    <t>RIO2_ED_FODCT</t>
  </si>
  <si>
    <t>DAK1_BA</t>
  </si>
  <si>
    <t>ynl224c</t>
  </si>
  <si>
    <t>NUM1_18</t>
  </si>
  <si>
    <t>DBF2_BA</t>
  </si>
  <si>
    <t>Pac10_18</t>
  </si>
  <si>
    <t>CKI1_F_BA</t>
  </si>
  <si>
    <t>SLT2_ED_FODCT</t>
  </si>
  <si>
    <t>CTF4_18</t>
  </si>
  <si>
    <t>DBF20_FO12_5</t>
  </si>
  <si>
    <t>Peu18</t>
  </si>
  <si>
    <t>CTF4_20</t>
  </si>
  <si>
    <t>DBF4_FO12_5</t>
  </si>
  <si>
    <t>POL32_18</t>
  </si>
  <si>
    <t>TOR1_ED_FODCT</t>
  </si>
  <si>
    <t>CTF4_22</t>
  </si>
  <si>
    <t>DUN1_FO12_5</t>
  </si>
  <si>
    <t>PPH21</t>
  </si>
  <si>
    <t>CLN2_FODBA</t>
  </si>
  <si>
    <t>ELM1_BA</t>
  </si>
  <si>
    <t>Ric1_27h</t>
  </si>
  <si>
    <t>TOR2_ED_FODCT</t>
  </si>
  <si>
    <t>FAB1_BATor1_GFP_BA</t>
  </si>
  <si>
    <t>Rot2_18</t>
  </si>
  <si>
    <t>DAK1_F_BA</t>
  </si>
  <si>
    <t>FAR1_BA</t>
  </si>
  <si>
    <t>SAP30_18</t>
  </si>
  <si>
    <t>FCP1_FO12_5</t>
  </si>
  <si>
    <t>shm2_21</t>
  </si>
  <si>
    <t>DBF2_F_BA</t>
  </si>
  <si>
    <t>GAS1_42h</t>
  </si>
  <si>
    <t>FMP48_EDBA</t>
  </si>
  <si>
    <t>SLT2_18</t>
  </si>
  <si>
    <t>GLC7_BA</t>
  </si>
  <si>
    <t>Smi1</t>
  </si>
  <si>
    <t>HOG1_EDBA</t>
  </si>
  <si>
    <t>Swe1_18</t>
  </si>
  <si>
    <t>GIM5_20</t>
  </si>
  <si>
    <t>HRR25_he_BA</t>
  </si>
  <si>
    <t>TEP1</t>
  </si>
  <si>
    <t>GIM5_22</t>
  </si>
  <si>
    <t>HSL1_BA</t>
  </si>
  <si>
    <t>TOP1</t>
  </si>
  <si>
    <t>ELM1_F_BA</t>
  </si>
  <si>
    <t>ILV3_F12_9</t>
  </si>
  <si>
    <t>YHR087W_18</t>
  </si>
  <si>
    <t>IPL1_FO12_5</t>
  </si>
  <si>
    <t>Ypt6_27h</t>
  </si>
  <si>
    <t>FAB1_F_BA</t>
  </si>
  <si>
    <t>IRE1_EDBA</t>
  </si>
  <si>
    <t>Leo24h</t>
  </si>
  <si>
    <t>ISR1_FO12_5</t>
  </si>
  <si>
    <t>FAR1_F_BA</t>
  </si>
  <si>
    <t>KIN28_FO12_5</t>
  </si>
  <si>
    <t>KSP1_EDBA</t>
  </si>
  <si>
    <t>KSS1_he_BA</t>
  </si>
  <si>
    <t>FMP48_FODBA</t>
  </si>
  <si>
    <t>LST8_FO12_5</t>
  </si>
  <si>
    <t>MCK1_BA</t>
  </si>
  <si>
    <t>GLC7_F_BA</t>
  </si>
  <si>
    <t>MEC1_FO12_5</t>
  </si>
  <si>
    <t>MKK1_EDBA</t>
  </si>
  <si>
    <t>HOG1_FODBA</t>
  </si>
  <si>
    <t>MPS1_FO12_5</t>
  </si>
  <si>
    <t>NNK1_FODBA</t>
  </si>
  <si>
    <t>HRR25_het_F_BA</t>
  </si>
  <si>
    <t>NPR1_EDBA</t>
  </si>
  <si>
    <t>PBS2_FO12_5</t>
  </si>
  <si>
    <t>HSL1_F_BA</t>
  </si>
  <si>
    <t>PFK2_BA</t>
  </si>
  <si>
    <t>PFK27_BA</t>
  </si>
  <si>
    <t>ILV3_S12_9</t>
  </si>
  <si>
    <t>SLT2_20</t>
  </si>
  <si>
    <t>PHO85_he_BA</t>
  </si>
  <si>
    <t>SLT2_22</t>
  </si>
  <si>
    <t>PKC1_FO12_5</t>
  </si>
  <si>
    <t>PRR2_BA</t>
  </si>
  <si>
    <t>IRE1_FODBA</t>
  </si>
  <si>
    <t>RAD53_he_BA</t>
  </si>
  <si>
    <t>RIO1_EDBA</t>
  </si>
  <si>
    <t>RIO2_FODBA</t>
  </si>
  <si>
    <t>SCD5_FO12_5</t>
  </si>
  <si>
    <t>KSP1_FODBA</t>
  </si>
  <si>
    <t>SCH9_S12_9</t>
  </si>
  <si>
    <t>SDS22_FO12_5</t>
  </si>
  <si>
    <t>KSS1_het_F_BA</t>
  </si>
  <si>
    <t>SFP1_S12_9</t>
  </si>
  <si>
    <t>SLN1_FO12_5</t>
  </si>
  <si>
    <t>SLT2_EDBA</t>
  </si>
  <si>
    <t>MCK1_F_BA</t>
  </si>
  <si>
    <t>SNF1_he_BA</t>
  </si>
  <si>
    <t>SSU72_FO12_5</t>
  </si>
  <si>
    <t>TOR1_EDBA</t>
  </si>
  <si>
    <t>MKK1_FODBA</t>
  </si>
  <si>
    <t>TOR2_EDBA</t>
  </si>
  <si>
    <t>TSCII_FO12_5</t>
  </si>
  <si>
    <t>YCK3_BA</t>
  </si>
  <si>
    <t>YNK1_BA</t>
  </si>
  <si>
    <t>NPR1_FODBA</t>
  </si>
  <si>
    <t>YPI1_FO12_5</t>
  </si>
  <si>
    <t>PFK2_F_BA</t>
  </si>
  <si>
    <t>PFK27_F_BA</t>
  </si>
  <si>
    <t>PHO85_het_F_BA</t>
  </si>
  <si>
    <t>Library</t>
  </si>
  <si>
    <t>#compounds</t>
  </si>
  <si>
    <t>#toxic compounds</t>
  </si>
  <si>
    <t>#cryptagens</t>
  </si>
  <si>
    <t>#inactive compounds</t>
  </si>
  <si>
    <t>Microsource Spectrum Library</t>
  </si>
  <si>
    <t>Lopac</t>
  </si>
  <si>
    <t>Maybridge Hits kit 1000</t>
  </si>
  <si>
    <t>Yeast Bioactive</t>
  </si>
  <si>
    <t>total compounds</t>
  </si>
  <si>
    <t>2012*</t>
  </si>
  <si>
    <t>*number of unique compounds in 3 different versions of the library</t>
  </si>
  <si>
    <t>Natural products, derivatives of NPs and off-patent drugs</t>
  </si>
  <si>
    <t>#sentinel strains</t>
  </si>
  <si>
    <t>#screens</t>
  </si>
  <si>
    <t>total #screens</t>
  </si>
  <si>
    <t>Bioactive</t>
  </si>
  <si>
    <t>Cytotoxic</t>
  </si>
  <si>
    <t>LOPAC</t>
  </si>
  <si>
    <t>Maybridge 1000</t>
  </si>
  <si>
    <t>Bioactive Unique</t>
  </si>
  <si>
    <t>Cytotoxic Unique</t>
  </si>
  <si>
    <t>LOPAC Unique</t>
  </si>
  <si>
    <t>Maybridge 1000 Unique</t>
  </si>
  <si>
    <t>ADK1_FO12_5</t>
  </si>
  <si>
    <t>BCK1_ED_FODCT</t>
  </si>
  <si>
    <t>CIN2</t>
  </si>
  <si>
    <t>Alg12_18h</t>
  </si>
  <si>
    <t>BCK1_EDCT</t>
  </si>
  <si>
    <t>ARK1_BA</t>
  </si>
  <si>
    <t>Cln3</t>
  </si>
  <si>
    <t>Alg12_20h</t>
  </si>
  <si>
    <t>CLN2_EDCT</t>
  </si>
  <si>
    <t>ARP6_18</t>
  </si>
  <si>
    <t>ARK1_F_BA</t>
  </si>
  <si>
    <t>CLN2_ED_FODCT</t>
  </si>
  <si>
    <t>dep1</t>
  </si>
  <si>
    <t>Alg12_22h</t>
  </si>
  <si>
    <t>AVO1_FO12_5</t>
  </si>
  <si>
    <t>FMP48_EDCT</t>
  </si>
  <si>
    <t>Cin2_16hrs</t>
  </si>
  <si>
    <t>ESC2</t>
  </si>
  <si>
    <t>BCK1_EDBA</t>
  </si>
  <si>
    <t>HOG1_EDCT</t>
  </si>
  <si>
    <t>CIN8_18</t>
  </si>
  <si>
    <t>FMP48_ED_FODCT</t>
  </si>
  <si>
    <t>GAS1</t>
  </si>
  <si>
    <t>ARP6_20</t>
  </si>
  <si>
    <t>CAK1_FO12_5</t>
  </si>
  <si>
    <t>IRE1_EDCT</t>
  </si>
  <si>
    <t>CLA4_18</t>
  </si>
  <si>
    <t>BCK1_FODBA</t>
  </si>
  <si>
    <t>Gim3</t>
  </si>
  <si>
    <t>But18</t>
  </si>
  <si>
    <t>CBK1_FO12_5</t>
  </si>
  <si>
    <t>KSP1_EDCT</t>
  </si>
  <si>
    <t>CNB1</t>
  </si>
  <si>
    <t>HOG1_ED_FODCT</t>
  </si>
  <si>
    <t>HOC1</t>
  </si>
  <si>
    <t>But24</t>
  </si>
  <si>
    <t>CCL1_FO12_5</t>
  </si>
  <si>
    <t>MKK1_EDCT</t>
  </si>
  <si>
    <t>CTF4_16</t>
  </si>
  <si>
    <t>KRE1</t>
  </si>
  <si>
    <t>CHRA18</t>
  </si>
  <si>
    <t>CDC14_FO12_5</t>
  </si>
  <si>
    <t>NNK1_EDCT</t>
  </si>
  <si>
    <t>DEP1_18</t>
  </si>
  <si>
    <t>IRE1_ED_FODCT</t>
  </si>
  <si>
    <t>LGE1</t>
  </si>
  <si>
    <t>CHRA24</t>
  </si>
  <si>
    <t>CDC15_FO12_5</t>
  </si>
  <si>
    <t>NPR1_EDCT</t>
  </si>
  <si>
    <t>DUN1_18</t>
  </si>
  <si>
    <t>MRC1</t>
  </si>
  <si>
    <t>CDC28_FO12_5</t>
  </si>
  <si>
    <t>RIO1_EDCT</t>
  </si>
  <si>
    <t>ESC1_18</t>
  </si>
  <si>
    <t>KSP1_ED_FODCT</t>
  </si>
  <si>
    <t>NOP13</t>
  </si>
  <si>
    <t>cin2_18</t>
  </si>
  <si>
    <t>cdc34_FO12_5</t>
  </si>
  <si>
    <t>RIO2_EDCT</t>
  </si>
  <si>
    <t>Gas1</t>
  </si>
  <si>
    <t>NOP16</t>
  </si>
  <si>
    <t>Cin2_18hrs</t>
  </si>
  <si>
    <t>cdc4_FO12_5</t>
  </si>
  <si>
    <t>SLT2_EDCT</t>
  </si>
  <si>
    <t>Gim3_18</t>
  </si>
  <si>
    <t>CDC28_he_BA</t>
  </si>
  <si>
    <t>MKK1_ED_FODCT</t>
  </si>
  <si>
    <t>NUM1</t>
  </si>
  <si>
    <t>Cin2_20hrs</t>
  </si>
  <si>
    <t>CDC5_FO12_5</t>
  </si>
  <si>
    <t>TOR1_EDCT</t>
  </si>
  <si>
    <t>GIM5_18</t>
  </si>
  <si>
    <t>CDC28_het_F_BA</t>
  </si>
  <si>
    <t>Pac10</t>
  </si>
  <si>
    <t>Cin2_22hrs</t>
  </si>
  <si>
    <t>Description</t>
  </si>
  <si>
    <t>Sentinel strains</t>
  </si>
  <si>
    <t>Used screening libraries to create the CGM. Unique molecules have been stripped of salts and processed in processing order Spectrum 1, 2, 3, Lopac,</t>
  </si>
  <si>
    <t xml:space="preserve"> Maybridge Hitskit, Yeast Bioactive Library column. Unique cryptagens as defined in Fig. 2C selected from unique molecules. </t>
  </si>
  <si>
    <t>The Spectrum collections consist of 60% drug components,</t>
  </si>
  <si>
    <t>25% natural products and 15% other bioactive molecules</t>
  </si>
  <si>
    <t># equivalent for number</t>
  </si>
  <si>
    <t>Spectrum 1</t>
  </si>
  <si>
    <t>Spectrum 2</t>
  </si>
  <si>
    <t>Specmts3</t>
  </si>
  <si>
    <t xml:space="preserve">Screen identifier used at ChemGRID.org </t>
  </si>
  <si>
    <t>Yeast Bioactive Library</t>
  </si>
  <si>
    <t>Yeast Cytotoxic Library</t>
  </si>
  <si>
    <t>Unique Identifiers used at ChemGRID.org as single timepoint representations (unique cryptagens)</t>
  </si>
  <si>
    <t>Maybridge Hitskit</t>
  </si>
  <si>
    <t>Info</t>
  </si>
  <si>
    <t>Natural Products</t>
  </si>
  <si>
    <t>Bioactive components</t>
  </si>
  <si>
    <t>Synthetics</t>
  </si>
  <si>
    <t>http://www.msdiscovery.com/spectrum.html</t>
  </si>
  <si>
    <t>http://www.sigmaaldrich.com/catalog/product/sigma/lo1280?lang=en&amp;region=GB</t>
  </si>
  <si>
    <t>http://www.thermo.com.cn/Resources/201206/616205047.pdf</t>
  </si>
  <si>
    <t>Drug components</t>
  </si>
  <si>
    <t>Compound library</t>
  </si>
  <si>
    <t>Library composition in relative numbers</t>
  </si>
  <si>
    <t>Total</t>
  </si>
  <si>
    <t>Percent</t>
  </si>
  <si>
    <t>Yeast bioactive split</t>
  </si>
  <si>
    <t>1570^</t>
  </si>
  <si>
    <t>Libraries in cgm</t>
  </si>
  <si>
    <t>Estimation of unique molecules within all libraries used for the cgm</t>
  </si>
  <si>
    <t>with cytotoxic's</t>
  </si>
  <si>
    <t>mata_w303</t>
  </si>
  <si>
    <t>MT1181</t>
  </si>
  <si>
    <t>mata_w303-1st</t>
  </si>
  <si>
    <t>MT1181-1st</t>
  </si>
  <si>
    <t>mata_w303-2nd</t>
  </si>
  <si>
    <t>MT1181-2nd</t>
  </si>
  <si>
    <t>BY4741</t>
  </si>
  <si>
    <t>BY4741-18h</t>
  </si>
  <si>
    <t>MT1448-18</t>
  </si>
  <si>
    <t>BY4741-2nd</t>
  </si>
  <si>
    <t>MT1448-2</t>
  </si>
  <si>
    <t>BY4741-2nd-18h</t>
  </si>
  <si>
    <t>MT14482-18</t>
  </si>
  <si>
    <t>BY4743</t>
  </si>
  <si>
    <t>MT1450</t>
  </si>
  <si>
    <t>pdr1pdr3-18h</t>
  </si>
  <si>
    <t>MT18h</t>
  </si>
  <si>
    <t>pdr1pdr3-21h</t>
  </si>
  <si>
    <t>MT21h</t>
  </si>
  <si>
    <t>sic1gfp</t>
  </si>
  <si>
    <t>MT2221</t>
  </si>
  <si>
    <t>sic1gfp-1st</t>
  </si>
  <si>
    <t>MT2221-1st</t>
  </si>
  <si>
    <t>sic1gfp-2nd</t>
  </si>
  <si>
    <t>MT2221-2nd</t>
  </si>
  <si>
    <t>sic1gfp-2nd-54h</t>
  </si>
  <si>
    <t>MT2221-2nd54h</t>
  </si>
  <si>
    <t>sic1gfp-3rd</t>
  </si>
  <si>
    <t>MT2221-3rd</t>
  </si>
  <si>
    <t>sic1gfp-4th</t>
  </si>
  <si>
    <t>MT2221-4th</t>
  </si>
  <si>
    <t>sic1gfp-54h</t>
  </si>
  <si>
    <t>MT2221-54h</t>
  </si>
  <si>
    <t>pdr1pdr3</t>
  </si>
  <si>
    <t>MT2481</t>
  </si>
  <si>
    <t>pdr1pdr3-2nd-18h</t>
  </si>
  <si>
    <t>MT2481-18</t>
  </si>
  <si>
    <t>pdr1pdr3-2nd-24h</t>
  </si>
  <si>
    <t>MT2481-24hours</t>
  </si>
  <si>
    <t>pdr1pdr3-3rd-18h</t>
  </si>
  <si>
    <t>MT24812-18</t>
  </si>
  <si>
    <t>pdr1pdr3-24h</t>
  </si>
  <si>
    <t>MT24h</t>
  </si>
  <si>
    <t>tep1-2nd</t>
  </si>
  <si>
    <t>MT2544</t>
  </si>
  <si>
    <t>gpr1-2nd</t>
  </si>
  <si>
    <t>MT2947</t>
  </si>
  <si>
    <t>rpl9-2nd</t>
  </si>
  <si>
    <t>MT3026</t>
  </si>
  <si>
    <t>chemgrid.org identifiers</t>
  </si>
  <si>
    <t>Mike Tyers Strain identifiers</t>
  </si>
  <si>
    <t>Detailed library compound information (update 2016-Apr-01)</t>
  </si>
  <si>
    <t>Bioactive I</t>
  </si>
  <si>
    <t>Bioactive II</t>
  </si>
  <si>
    <t>^ only Bioactive I part used for sentinental and NBML calculus in Cell Systems paper</t>
  </si>
  <si>
    <t>Molecules from Maybridge 50000 library active in yeast</t>
  </si>
  <si>
    <t>Supplementary Table 1 CGM Library Composition (version 2 update 2016-Apr-01)</t>
  </si>
  <si>
    <t>Molecules from Maybridge Hitfinder 50,000 library active in yeast</t>
  </si>
  <si>
    <t xml:space="preserve">Library Of Pharmalogically Active Compounds </t>
  </si>
  <si>
    <t>Maybridge Hitskit 1,000 selection of synthetic compounds</t>
  </si>
  <si>
    <t>Yeast Bioactive I</t>
  </si>
  <si>
    <t>Screen identifiers used at chemgrid.org.  (update 2016-Apr-01)</t>
  </si>
  <si>
    <r>
      <t xml:space="preserve"> If identifier is specified as </t>
    </r>
    <r>
      <rPr>
        <b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it will be the deletion strain background </t>
    </r>
    <r>
      <rPr>
        <b/>
        <sz val="12"/>
        <color theme="1"/>
        <rFont val="Calibri"/>
        <family val="2"/>
        <scheme val="minor"/>
      </rPr>
      <t>BY4741</t>
    </r>
    <r>
      <rPr>
        <sz val="12"/>
        <color theme="1"/>
        <rFont val="Calibri"/>
        <family val="2"/>
        <scheme val="minor"/>
      </rPr>
      <t xml:space="preserve">. If </t>
    </r>
    <r>
      <rPr>
        <b/>
        <sz val="12"/>
        <color theme="1"/>
        <rFont val="Calibri"/>
        <family val="2"/>
        <scheme val="minor"/>
      </rPr>
      <t>MT, pdr, pdr1pdr3</t>
    </r>
    <r>
      <rPr>
        <sz val="12"/>
        <color theme="1"/>
        <rFont val="Calibri"/>
        <family val="2"/>
        <scheme val="minor"/>
      </rPr>
      <t xml:space="preserve"> it is the double delete drug pump deltion strain. If the strain identifier has </t>
    </r>
    <r>
      <rPr>
        <b/>
        <sz val="12"/>
        <color theme="1"/>
        <rFont val="Calibri"/>
        <family val="2"/>
        <scheme val="minor"/>
      </rPr>
      <t>FOD</t>
    </r>
    <r>
      <rPr>
        <sz val="12"/>
        <color theme="1"/>
        <rFont val="Calibri"/>
        <family val="2"/>
        <scheme val="minor"/>
      </rPr>
      <t xml:space="preserve"> of </t>
    </r>
    <r>
      <rPr>
        <b/>
        <sz val="12"/>
        <color theme="1"/>
        <rFont val="Calibri"/>
        <family val="2"/>
        <scheme val="minor"/>
      </rPr>
      <t>F</t>
    </r>
    <r>
      <rPr>
        <sz val="12"/>
        <color theme="1"/>
        <rFont val="Calibri"/>
        <family val="2"/>
        <scheme val="minor"/>
      </rPr>
      <t xml:space="preserve"> in the suffix it stands for final OD at 24 hours. </t>
    </r>
  </si>
  <si>
    <r>
      <t xml:space="preserve">if the contains </t>
    </r>
    <r>
      <rPr>
        <b/>
        <sz val="12"/>
        <color theme="1"/>
        <rFont val="Calibri"/>
        <family val="2"/>
        <scheme val="minor"/>
      </rPr>
      <t>ED</t>
    </r>
    <r>
      <rPr>
        <sz val="12"/>
        <color theme="1"/>
        <rFont val="Calibri"/>
        <family val="2"/>
        <scheme val="minor"/>
      </rPr>
      <t xml:space="preserve"> it stands for Edinburgh, If the suffix contains </t>
    </r>
    <r>
      <rPr>
        <b/>
        <sz val="12"/>
        <color theme="1"/>
        <rFont val="Calibri"/>
        <family val="2"/>
        <scheme val="minor"/>
      </rPr>
      <t>BA</t>
    </r>
    <r>
      <rPr>
        <sz val="12"/>
        <color theme="1"/>
        <rFont val="Calibri"/>
        <family val="2"/>
        <scheme val="minor"/>
      </rPr>
      <t xml:space="preserve"> it stands for Bioactive I, if </t>
    </r>
    <r>
      <rPr>
        <b/>
        <sz val="12"/>
        <color theme="1"/>
        <rFont val="Calibri"/>
        <family val="2"/>
        <scheme val="minor"/>
      </rPr>
      <t>CT</t>
    </r>
    <r>
      <rPr>
        <sz val="12"/>
        <color theme="1"/>
        <rFont val="Calibri"/>
        <family val="2"/>
        <scheme val="minor"/>
      </rPr>
      <t xml:space="preserve"> the suffix stands for Bioactive II. If the suffix contains just a number like </t>
    </r>
    <r>
      <rPr>
        <b/>
        <sz val="12"/>
        <color theme="1"/>
        <rFont val="Calibri"/>
        <family val="2"/>
        <scheme val="minor"/>
      </rPr>
      <t>_18</t>
    </r>
    <r>
      <rPr>
        <sz val="12"/>
        <color theme="1"/>
        <rFont val="Calibri"/>
        <family val="2"/>
        <scheme val="minor"/>
      </rPr>
      <t xml:space="preserve"> it means the measurement has been taken at 18 hours.</t>
    </r>
  </si>
  <si>
    <t xml:space="preserve"> If there is no indication of a timepoint, OD has been taken after DMSO OD saturation leaving the log-phase growth.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</si>
</sst>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Verdana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0" borderId="11" xfId="0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2" borderId="12" xfId="0" applyFill="1" applyBorder="1"/>
    <xf numFmtId="0" fontId="0" fillId="0" borderId="13" xfId="0" applyBorder="1"/>
    <xf numFmtId="0" fontId="4" fillId="0" borderId="0" xfId="0" applyFont="1"/>
    <xf numFmtId="0" fontId="0" fillId="0" borderId="12" xfId="0" applyBorder="1"/>
    <xf numFmtId="0" fontId="0" fillId="0" borderId="12" xfId="0" applyFill="1" applyBorder="1"/>
    <xf numFmtId="0" fontId="0" fillId="0" borderId="15" xfId="0" applyBorder="1"/>
    <xf numFmtId="0" fontId="0" fillId="2" borderId="14" xfId="0" applyFill="1" applyBorder="1"/>
    <xf numFmtId="0" fontId="0" fillId="2" borderId="13" xfId="0" applyFill="1" applyBorder="1"/>
    <xf numFmtId="0" fontId="0" fillId="2" borderId="15" xfId="0" applyFill="1" applyBorder="1"/>
    <xf numFmtId="0" fontId="0" fillId="2" borderId="1" xfId="0" applyFill="1" applyBorder="1"/>
    <xf numFmtId="0" fontId="5" fillId="3" borderId="0" xfId="0" applyFont="1" applyFill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7" fillId="0" borderId="5" xfId="0" applyFont="1" applyBorder="1"/>
    <xf numFmtId="0" fontId="7" fillId="0" borderId="7" xfId="0" applyFont="1" applyBorder="1"/>
    <xf numFmtId="0" fontId="6" fillId="3" borderId="14" xfId="0" applyFont="1" applyFill="1" applyBorder="1"/>
    <xf numFmtId="0" fontId="6" fillId="3" borderId="13" xfId="0" applyFont="1" applyFill="1" applyBorder="1"/>
    <xf numFmtId="0" fontId="5" fillId="3" borderId="15" xfId="0" applyFont="1" applyFill="1" applyBorder="1"/>
  </cellXfs>
  <cellStyles count="1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83259842519685"/>
          <c:y val="0.0601851851851852"/>
          <c:w val="0.536111111111111"/>
          <c:h val="0.893518518518518"/>
        </c:manualLayout>
      </c:layout>
      <c:pieChart>
        <c:varyColors val="1"/>
        <c:ser>
          <c:idx val="0"/>
          <c:order val="0"/>
          <c:tx>
            <c:v>Library composition</c:v>
          </c:tx>
          <c:explosion val="25"/>
          <c:dPt>
            <c:idx val="0"/>
            <c:bubble3D val="0"/>
            <c:explosion val="5"/>
          </c:dPt>
          <c:dPt>
            <c:idx val="1"/>
            <c:bubble3D val="0"/>
            <c:explosion val="14"/>
          </c:dPt>
          <c:dPt>
            <c:idx val="2"/>
            <c:bubble3D val="0"/>
            <c:explosion val="13"/>
          </c:dPt>
          <c:dPt>
            <c:idx val="3"/>
            <c:bubble3D val="0"/>
            <c:explosion val="6"/>
          </c:dPt>
          <c:cat>
            <c:strRef>
              <c:f>'S1 Details'!$C$19:$F$19</c:f>
              <c:strCache>
                <c:ptCount val="4"/>
                <c:pt idx="0">
                  <c:v>Drug components</c:v>
                </c:pt>
                <c:pt idx="1">
                  <c:v>Natural Products</c:v>
                </c:pt>
                <c:pt idx="2">
                  <c:v>Bioactive components</c:v>
                </c:pt>
                <c:pt idx="3">
                  <c:v>Synthetics</c:v>
                </c:pt>
              </c:strCache>
            </c:strRef>
          </c:cat>
          <c:val>
            <c:numRef>
              <c:f>'S1 Details'!$C$31:$F$31</c:f>
              <c:numCache>
                <c:formatCode>General</c:formatCode>
                <c:ptCount val="4"/>
                <c:pt idx="0">
                  <c:v>0.499132539842647</c:v>
                </c:pt>
                <c:pt idx="1">
                  <c:v>0.101472664918297</c:v>
                </c:pt>
                <c:pt idx="2">
                  <c:v>0.0608835989509784</c:v>
                </c:pt>
                <c:pt idx="3">
                  <c:v>0.338511196288077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24853237095363"/>
          <c:y val="0.314047098279382"/>
          <c:w val="0.252924540682415"/>
          <c:h val="0.506165062700496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508000</xdr:colOff>
      <xdr:row>26</xdr:row>
      <xdr:rowOff>88900</xdr:rowOff>
    </xdr:from>
    <xdr:to>
      <xdr:col>12</xdr:col>
      <xdr:colOff>431800</xdr:colOff>
      <xdr:row>45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H13" sqref="H13"/>
    </sheetView>
  </sheetViews>
  <sheetFormatPr baseColWidth="10" defaultColWidth="8.83203125" defaultRowHeight="15" x14ac:dyDescent="0"/>
  <cols>
    <col min="1" max="1" width="5.5" bestFit="1" customWidth="1"/>
    <col min="2" max="2" width="9.83203125" bestFit="1" customWidth="1"/>
    <col min="3" max="3" width="10" bestFit="1" customWidth="1"/>
    <col min="4" max="4" width="15.5" customWidth="1"/>
    <col min="5" max="5" width="16.1640625" bestFit="1" customWidth="1"/>
    <col min="6" max="7" width="16.1640625" customWidth="1"/>
    <col min="8" max="8" width="53.83203125" customWidth="1"/>
  </cols>
  <sheetData>
    <row r="1" spans="1:9">
      <c r="A1" s="18" t="s">
        <v>549</v>
      </c>
    </row>
    <row r="2" spans="1:9">
      <c r="A2" s="18"/>
    </row>
    <row r="3" spans="1:9">
      <c r="A3" t="s">
        <v>463</v>
      </c>
    </row>
    <row r="4" spans="1:9">
      <c r="A4" t="s">
        <v>464</v>
      </c>
    </row>
    <row r="7" spans="1:9" ht="16" thickBot="1">
      <c r="A7" s="10" t="s">
        <v>90</v>
      </c>
      <c r="B7" s="1" t="s">
        <v>82</v>
      </c>
      <c r="C7" s="10" t="s">
        <v>89</v>
      </c>
      <c r="D7" s="3" t="s">
        <v>83</v>
      </c>
      <c r="E7" s="2" t="s">
        <v>92</v>
      </c>
      <c r="F7" s="10" t="s">
        <v>462</v>
      </c>
      <c r="G7" s="2" t="s">
        <v>107</v>
      </c>
      <c r="H7" s="10" t="s">
        <v>461</v>
      </c>
    </row>
    <row r="8" spans="1:9">
      <c r="A8" s="11">
        <v>1</v>
      </c>
      <c r="B8" s="4" t="s">
        <v>76</v>
      </c>
      <c r="C8" s="11">
        <v>2000</v>
      </c>
      <c r="D8" s="6">
        <v>1845</v>
      </c>
      <c r="E8" s="5">
        <v>394</v>
      </c>
      <c r="F8" s="11">
        <v>90</v>
      </c>
      <c r="G8" s="5">
        <v>101</v>
      </c>
      <c r="H8" s="11" t="s">
        <v>374</v>
      </c>
    </row>
    <row r="9" spans="1:9">
      <c r="A9" s="11">
        <v>2</v>
      </c>
      <c r="B9" s="4" t="s">
        <v>84</v>
      </c>
      <c r="C9" s="11">
        <v>2000</v>
      </c>
      <c r="D9" s="6">
        <v>355</v>
      </c>
      <c r="E9" s="5">
        <v>54</v>
      </c>
      <c r="F9" s="11">
        <v>88</v>
      </c>
      <c r="G9" s="5">
        <v>95</v>
      </c>
      <c r="H9" s="11" t="s">
        <v>465</v>
      </c>
    </row>
    <row r="10" spans="1:9">
      <c r="A10" s="11">
        <v>3</v>
      </c>
      <c r="B10" s="4" t="s">
        <v>77</v>
      </c>
      <c r="C10" s="11">
        <v>2000</v>
      </c>
      <c r="D10" s="6">
        <v>180</v>
      </c>
      <c r="E10" s="5">
        <v>31</v>
      </c>
      <c r="F10" s="11">
        <v>8</v>
      </c>
      <c r="G10" s="5">
        <v>13</v>
      </c>
      <c r="H10" s="11" t="s">
        <v>466</v>
      </c>
    </row>
    <row r="11" spans="1:9">
      <c r="A11" s="11">
        <v>4</v>
      </c>
      <c r="B11" s="4" t="s">
        <v>85</v>
      </c>
      <c r="C11" s="11">
        <v>1267</v>
      </c>
      <c r="D11" s="6">
        <v>889</v>
      </c>
      <c r="E11" s="5">
        <v>67</v>
      </c>
      <c r="F11" s="11">
        <v>20</v>
      </c>
      <c r="G11" s="5">
        <v>21</v>
      </c>
      <c r="H11" s="11" t="s">
        <v>551</v>
      </c>
    </row>
    <row r="12" spans="1:9">
      <c r="A12" s="11">
        <v>5</v>
      </c>
      <c r="B12" s="4" t="s">
        <v>86</v>
      </c>
      <c r="C12" s="11">
        <v>1000</v>
      </c>
      <c r="D12" s="6">
        <v>968</v>
      </c>
      <c r="E12" s="5">
        <v>254</v>
      </c>
      <c r="F12" s="11">
        <v>35</v>
      </c>
      <c r="G12" s="5">
        <v>58</v>
      </c>
      <c r="H12" s="11" t="s">
        <v>552</v>
      </c>
    </row>
    <row r="13" spans="1:9">
      <c r="A13" s="12">
        <v>7</v>
      </c>
      <c r="B13" s="7" t="s">
        <v>545</v>
      </c>
      <c r="C13" s="12">
        <v>678</v>
      </c>
      <c r="D13" s="9">
        <v>678</v>
      </c>
      <c r="E13" s="8">
        <v>421</v>
      </c>
      <c r="F13" s="12">
        <v>70</v>
      </c>
      <c r="G13" s="8">
        <v>109</v>
      </c>
      <c r="H13" s="12" t="s">
        <v>550</v>
      </c>
    </row>
    <row r="14" spans="1:9">
      <c r="A14" s="11"/>
      <c r="B14" s="13" t="s">
        <v>91</v>
      </c>
      <c r="C14" s="14"/>
      <c r="D14" s="15">
        <f>SUM(D8:D13)</f>
        <v>4915</v>
      </c>
      <c r="E14" s="16">
        <f>SUM(E8:E13)</f>
        <v>1221</v>
      </c>
      <c r="F14" s="5"/>
      <c r="G14" s="5"/>
      <c r="H14" s="17"/>
      <c r="I14" s="5"/>
    </row>
    <row r="15" spans="1:9">
      <c r="A15" s="5"/>
      <c r="F15" s="5"/>
      <c r="G15" s="5"/>
      <c r="H15" s="5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D15" sqref="D15"/>
    </sheetView>
  </sheetViews>
  <sheetFormatPr baseColWidth="10" defaultColWidth="11" defaultRowHeight="15" x14ac:dyDescent="0"/>
  <cols>
    <col min="1" max="1" width="25.83203125" bestFit="1" customWidth="1"/>
    <col min="2" max="2" width="11.83203125" bestFit="1" customWidth="1"/>
    <col min="3" max="3" width="16.1640625" bestFit="1" customWidth="1"/>
    <col min="4" max="4" width="17.6640625" customWidth="1"/>
    <col min="5" max="5" width="18.6640625" bestFit="1" customWidth="1"/>
    <col min="6" max="6" width="14.5" bestFit="1" customWidth="1"/>
    <col min="7" max="7" width="13" customWidth="1"/>
    <col min="9" max="9" width="14" bestFit="1" customWidth="1"/>
  </cols>
  <sheetData>
    <row r="1" spans="1:10">
      <c r="A1" t="s">
        <v>544</v>
      </c>
    </row>
    <row r="4" spans="1:10">
      <c r="A4" s="16" t="s">
        <v>362</v>
      </c>
      <c r="B4" s="16" t="s">
        <v>363</v>
      </c>
      <c r="C4" s="16" t="s">
        <v>364</v>
      </c>
      <c r="D4" s="16" t="s">
        <v>365</v>
      </c>
      <c r="E4" s="16" t="s">
        <v>366</v>
      </c>
      <c r="F4" s="16" t="s">
        <v>371</v>
      </c>
      <c r="G4" s="16"/>
      <c r="H4" s="16" t="s">
        <v>376</v>
      </c>
      <c r="I4" s="16" t="s">
        <v>375</v>
      </c>
    </row>
    <row r="5" spans="1:10">
      <c r="A5" s="19" t="s">
        <v>367</v>
      </c>
      <c r="B5" s="19" t="s">
        <v>372</v>
      </c>
      <c r="C5" s="19">
        <v>280</v>
      </c>
      <c r="D5" s="19">
        <v>394</v>
      </c>
      <c r="E5" s="19">
        <v>1338</v>
      </c>
      <c r="F5" s="19">
        <f>C5+D5+E5</f>
        <v>2012</v>
      </c>
      <c r="G5" s="19"/>
      <c r="H5" s="19">
        <v>200</v>
      </c>
      <c r="I5" s="19"/>
    </row>
    <row r="6" spans="1:10">
      <c r="A6" s="19" t="s">
        <v>368</v>
      </c>
      <c r="B6" s="19">
        <v>1267</v>
      </c>
      <c r="C6" s="19">
        <v>24</v>
      </c>
      <c r="D6" s="19">
        <v>67</v>
      </c>
      <c r="E6" s="19">
        <v>920</v>
      </c>
      <c r="F6" s="19">
        <f>E6+D6+C5</f>
        <v>1267</v>
      </c>
      <c r="G6" s="19"/>
      <c r="H6" s="19">
        <v>32</v>
      </c>
      <c r="I6" s="19">
        <v>24</v>
      </c>
    </row>
    <row r="7" spans="1:10">
      <c r="A7" s="19" t="s">
        <v>369</v>
      </c>
      <c r="B7" s="19">
        <v>1000</v>
      </c>
      <c r="C7" s="19">
        <v>82</v>
      </c>
      <c r="D7" s="19">
        <v>254</v>
      </c>
      <c r="E7" s="19">
        <v>664</v>
      </c>
      <c r="F7" s="19">
        <f t="shared" ref="F7:F8" si="0">C7+D7+E7</f>
        <v>1000</v>
      </c>
      <c r="G7" s="19"/>
      <c r="H7" s="19">
        <v>70</v>
      </c>
      <c r="I7" s="19">
        <v>34</v>
      </c>
    </row>
    <row r="8" spans="1:10">
      <c r="A8" s="19" t="s">
        <v>370</v>
      </c>
      <c r="B8" s="19" t="s">
        <v>489</v>
      </c>
      <c r="C8" s="19">
        <v>637</v>
      </c>
      <c r="D8" s="19">
        <v>454</v>
      </c>
      <c r="E8" s="19">
        <v>479</v>
      </c>
      <c r="F8" s="19">
        <f t="shared" si="0"/>
        <v>1570</v>
      </c>
      <c r="G8" s="19"/>
      <c r="H8" s="19">
        <v>136</v>
      </c>
      <c r="I8" s="19">
        <v>70</v>
      </c>
    </row>
    <row r="9" spans="1:10">
      <c r="A9" s="19"/>
      <c r="B9" s="19"/>
      <c r="C9" s="19"/>
      <c r="D9" s="19">
        <f>SUM(D5:D8)</f>
        <v>1169</v>
      </c>
      <c r="E9" s="19"/>
      <c r="F9" s="19"/>
      <c r="G9" s="19" t="s">
        <v>377</v>
      </c>
      <c r="H9" s="19">
        <f>SUM(H5:H8)</f>
        <v>438</v>
      </c>
      <c r="I9" s="19"/>
    </row>
    <row r="10" spans="1:10">
      <c r="B10" t="s">
        <v>373</v>
      </c>
    </row>
    <row r="11" spans="1:10">
      <c r="B11" t="s">
        <v>467</v>
      </c>
    </row>
    <row r="12" spans="1:10">
      <c r="A12" t="s">
        <v>488</v>
      </c>
      <c r="B12" t="s">
        <v>547</v>
      </c>
    </row>
    <row r="13" spans="1:10">
      <c r="A13" s="19" t="s">
        <v>370</v>
      </c>
      <c r="B13" s="19">
        <v>1570</v>
      </c>
      <c r="C13" s="19">
        <v>637</v>
      </c>
      <c r="D13" s="19">
        <v>454</v>
      </c>
      <c r="E13" s="19">
        <v>479</v>
      </c>
      <c r="F13" s="19">
        <f t="shared" ref="F13" si="1">C13+D13+E13</f>
        <v>1570</v>
      </c>
      <c r="G13" s="19"/>
      <c r="H13" s="19">
        <v>136</v>
      </c>
      <c r="I13" s="19">
        <v>84</v>
      </c>
      <c r="J13" s="9" t="s">
        <v>548</v>
      </c>
    </row>
    <row r="14" spans="1:10">
      <c r="A14" s="19" t="s">
        <v>545</v>
      </c>
      <c r="B14" s="19">
        <v>678</v>
      </c>
      <c r="C14" s="19">
        <f>F14-E14-D14</f>
        <v>187</v>
      </c>
      <c r="D14" s="19">
        <v>421</v>
      </c>
      <c r="E14" s="19">
        <v>70</v>
      </c>
      <c r="F14" s="19">
        <v>678</v>
      </c>
      <c r="G14" s="19"/>
      <c r="H14" s="19">
        <v>109</v>
      </c>
      <c r="I14" s="20">
        <v>70</v>
      </c>
    </row>
    <row r="15" spans="1:10">
      <c r="A15" s="19" t="s">
        <v>546</v>
      </c>
      <c r="B15" s="19">
        <f>B13-B14</f>
        <v>892</v>
      </c>
      <c r="C15" s="19">
        <f>F15-E15-D15</f>
        <v>625</v>
      </c>
      <c r="D15" s="19">
        <v>213</v>
      </c>
      <c r="E15" s="19">
        <v>54</v>
      </c>
      <c r="F15" s="19">
        <f>F13-F14</f>
        <v>892</v>
      </c>
      <c r="G15" s="19"/>
      <c r="H15" s="19">
        <v>27</v>
      </c>
      <c r="I15" s="19">
        <v>14</v>
      </c>
    </row>
    <row r="19" spans="1:12">
      <c r="A19" s="16" t="s">
        <v>484</v>
      </c>
      <c r="B19" s="16"/>
      <c r="C19" s="16" t="s">
        <v>483</v>
      </c>
      <c r="D19" s="16" t="s">
        <v>477</v>
      </c>
      <c r="E19" s="16" t="s">
        <v>478</v>
      </c>
      <c r="F19" s="27" t="s">
        <v>479</v>
      </c>
      <c r="G19" s="27" t="s">
        <v>476</v>
      </c>
      <c r="H19" s="28"/>
      <c r="I19" s="28"/>
      <c r="J19" s="28"/>
      <c r="K19" s="28"/>
      <c r="L19" s="29"/>
    </row>
    <row r="20" spans="1:12">
      <c r="A20" s="19" t="s">
        <v>108</v>
      </c>
      <c r="B20" s="19">
        <v>2012</v>
      </c>
      <c r="C20" s="19">
        <v>0.6</v>
      </c>
      <c r="D20" s="19">
        <v>0.25</v>
      </c>
      <c r="E20" s="19">
        <v>0.15</v>
      </c>
      <c r="F20" s="19">
        <v>0</v>
      </c>
      <c r="G20" s="12" t="s">
        <v>480</v>
      </c>
      <c r="H20" s="17"/>
      <c r="I20" s="17"/>
      <c r="J20" s="17"/>
      <c r="K20" s="17"/>
      <c r="L20" s="21"/>
    </row>
    <row r="21" spans="1:12">
      <c r="A21" s="19" t="s">
        <v>368</v>
      </c>
      <c r="B21" s="19">
        <v>1267</v>
      </c>
      <c r="C21" s="19">
        <v>1</v>
      </c>
      <c r="D21" s="19"/>
      <c r="E21" s="19"/>
      <c r="F21" s="19">
        <v>0</v>
      </c>
      <c r="G21" s="19" t="s">
        <v>481</v>
      </c>
      <c r="H21" s="5"/>
      <c r="I21" s="5"/>
      <c r="J21" s="5"/>
      <c r="K21" s="5"/>
      <c r="L21" s="6"/>
    </row>
    <row r="22" spans="1:12">
      <c r="A22" s="19" t="s">
        <v>475</v>
      </c>
      <c r="B22" s="19">
        <v>1000</v>
      </c>
      <c r="C22" s="19"/>
      <c r="D22" s="19"/>
      <c r="E22" s="19"/>
      <c r="F22" s="19">
        <v>1</v>
      </c>
      <c r="G22" s="19" t="s">
        <v>482</v>
      </c>
      <c r="H22" s="5"/>
      <c r="I22" s="5"/>
      <c r="J22" s="5"/>
      <c r="K22" s="5"/>
      <c r="L22" s="6"/>
    </row>
    <row r="23" spans="1:12">
      <c r="A23" s="19" t="s">
        <v>553</v>
      </c>
      <c r="B23" s="19">
        <v>678</v>
      </c>
      <c r="C23" s="19"/>
      <c r="D23" s="19"/>
      <c r="E23" s="19"/>
      <c r="F23" s="19">
        <v>1</v>
      </c>
      <c r="G23" s="19" t="s">
        <v>482</v>
      </c>
      <c r="H23" s="8"/>
      <c r="I23" s="8"/>
      <c r="J23" s="8"/>
      <c r="K23" s="8"/>
      <c r="L23" s="9"/>
    </row>
    <row r="25" spans="1:12">
      <c r="A25" s="16" t="s">
        <v>485</v>
      </c>
      <c r="B25" s="16"/>
      <c r="C25" s="16" t="s">
        <v>483</v>
      </c>
      <c r="D25" s="16" t="s">
        <v>477</v>
      </c>
      <c r="E25" s="16" t="s">
        <v>478</v>
      </c>
      <c r="F25" s="16" t="s">
        <v>479</v>
      </c>
    </row>
    <row r="26" spans="1:12">
      <c r="A26" s="19" t="s">
        <v>108</v>
      </c>
      <c r="B26" s="19"/>
      <c r="C26" s="19">
        <f t="shared" ref="C26:E26" si="2">$B20*C20</f>
        <v>1207.2</v>
      </c>
      <c r="D26" s="19">
        <f t="shared" si="2"/>
        <v>503</v>
      </c>
      <c r="E26" s="19">
        <f t="shared" si="2"/>
        <v>301.8</v>
      </c>
      <c r="F26" s="19">
        <f>$B20*F20</f>
        <v>0</v>
      </c>
    </row>
    <row r="27" spans="1:12">
      <c r="A27" s="19" t="s">
        <v>368</v>
      </c>
      <c r="B27" s="19"/>
      <c r="C27" s="19">
        <f t="shared" ref="C27:E29" si="3">$B21*C21</f>
        <v>1267</v>
      </c>
      <c r="D27" s="19">
        <f t="shared" si="3"/>
        <v>0</v>
      </c>
      <c r="E27" s="19">
        <f t="shared" si="3"/>
        <v>0</v>
      </c>
      <c r="F27" s="19">
        <f>$B21*F21</f>
        <v>0</v>
      </c>
    </row>
    <row r="28" spans="1:12">
      <c r="A28" s="19" t="s">
        <v>475</v>
      </c>
      <c r="B28" s="19"/>
      <c r="C28" s="19">
        <f t="shared" si="3"/>
        <v>0</v>
      </c>
      <c r="D28" s="19">
        <f t="shared" si="3"/>
        <v>0</v>
      </c>
      <c r="E28" s="19">
        <f t="shared" si="3"/>
        <v>0</v>
      </c>
      <c r="F28" s="19">
        <f>$B22*F22</f>
        <v>1000</v>
      </c>
    </row>
    <row r="29" spans="1:12">
      <c r="A29" s="19" t="s">
        <v>553</v>
      </c>
      <c r="B29" s="19"/>
      <c r="C29" s="19">
        <f t="shared" si="3"/>
        <v>0</v>
      </c>
      <c r="D29" s="19">
        <f t="shared" si="3"/>
        <v>0</v>
      </c>
      <c r="E29" s="19">
        <f t="shared" si="3"/>
        <v>0</v>
      </c>
      <c r="F29" s="19">
        <f>$B23*F23</f>
        <v>678</v>
      </c>
    </row>
    <row r="30" spans="1:12">
      <c r="A30" s="19" t="s">
        <v>486</v>
      </c>
      <c r="B30" s="19">
        <f>SUM(B20:B23)</f>
        <v>4957</v>
      </c>
      <c r="C30" s="19">
        <f t="shared" ref="C30:E30" si="4">SUM(C26:C29)</f>
        <v>2474.1999999999998</v>
      </c>
      <c r="D30" s="19">
        <f t="shared" si="4"/>
        <v>503</v>
      </c>
      <c r="E30" s="19">
        <f t="shared" si="4"/>
        <v>301.8</v>
      </c>
      <c r="F30" s="19">
        <f>SUM(F26:F29)</f>
        <v>1678</v>
      </c>
    </row>
    <row r="31" spans="1:12">
      <c r="A31" s="19" t="s">
        <v>487</v>
      </c>
      <c r="B31" s="19"/>
      <c r="C31" s="19">
        <f>C$30/$B$30</f>
        <v>0.49913253984264672</v>
      </c>
      <c r="D31" s="19">
        <f t="shared" ref="D31:F31" si="5">D$30/$B$30</f>
        <v>0.10147266491829736</v>
      </c>
      <c r="E31" s="19">
        <f t="shared" si="5"/>
        <v>6.0883598950978418E-2</v>
      </c>
      <c r="F31" s="19">
        <f t="shared" si="5"/>
        <v>0.33851119628807746</v>
      </c>
    </row>
  </sheetData>
  <phoneticPr fontId="3" type="noConversion"/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7"/>
  <sheetViews>
    <sheetView workbookViewId="0">
      <pane ySplit="8" topLeftCell="A9" activePane="bottomLeft" state="frozen"/>
      <selection pane="bottomLeft" activeCell="A5" sqref="A5"/>
    </sheetView>
  </sheetViews>
  <sheetFormatPr baseColWidth="10" defaultColWidth="11" defaultRowHeight="15" x14ac:dyDescent="0"/>
  <cols>
    <col min="1" max="1" width="19.83203125" bestFit="1" customWidth="1"/>
    <col min="2" max="2" width="19.6640625" bestFit="1" customWidth="1"/>
    <col min="4" max="4" width="14.5" bestFit="1" customWidth="1"/>
    <col min="9" max="9" width="19.83203125" bestFit="1" customWidth="1"/>
    <col min="10" max="10" width="16.6640625" bestFit="1" customWidth="1"/>
    <col min="11" max="11" width="13.83203125" customWidth="1"/>
    <col min="12" max="12" width="20.83203125" bestFit="1" customWidth="1"/>
    <col min="14" max="14" width="14.83203125" customWidth="1"/>
    <col min="17" max="17" width="20.83203125" bestFit="1" customWidth="1"/>
    <col min="23" max="24" width="16" customWidth="1"/>
    <col min="25" max="25" width="16.5" bestFit="1" customWidth="1"/>
  </cols>
  <sheetData>
    <row r="1" spans="1:25">
      <c r="A1" t="s">
        <v>554</v>
      </c>
    </row>
    <row r="2" spans="1:25">
      <c r="A2" t="s">
        <v>555</v>
      </c>
    </row>
    <row r="3" spans="1:25">
      <c r="A3" t="s">
        <v>556</v>
      </c>
    </row>
    <row r="4" spans="1:25">
      <c r="A4" t="s">
        <v>557</v>
      </c>
    </row>
    <row r="6" spans="1:25">
      <c r="A6" s="26" t="s">
        <v>471</v>
      </c>
      <c r="B6" s="26"/>
      <c r="C6" s="26"/>
      <c r="D6" s="26"/>
      <c r="E6" s="26"/>
      <c r="F6" s="26"/>
      <c r="G6" s="26"/>
      <c r="I6" s="26" t="s">
        <v>474</v>
      </c>
      <c r="J6" s="26"/>
      <c r="K6" s="26"/>
      <c r="L6" s="26"/>
      <c r="M6" s="26"/>
      <c r="N6" s="26"/>
      <c r="O6" s="26"/>
    </row>
    <row r="7" spans="1:25">
      <c r="A7" s="22" t="s">
        <v>472</v>
      </c>
      <c r="B7" s="23" t="s">
        <v>473</v>
      </c>
      <c r="C7" s="23"/>
      <c r="D7" s="23"/>
      <c r="E7" s="23" t="s">
        <v>468</v>
      </c>
      <c r="F7" s="23" t="s">
        <v>202</v>
      </c>
      <c r="G7" s="23" t="s">
        <v>469</v>
      </c>
      <c r="H7" s="23"/>
      <c r="I7" s="23"/>
      <c r="J7" s="23"/>
      <c r="K7" s="23"/>
      <c r="L7" s="23"/>
      <c r="M7" s="23" t="s">
        <v>468</v>
      </c>
      <c r="N7" s="23" t="s">
        <v>469</v>
      </c>
      <c r="O7" s="24" t="s">
        <v>202</v>
      </c>
      <c r="Q7" s="26" t="s">
        <v>491</v>
      </c>
      <c r="R7" s="26"/>
      <c r="S7" s="26"/>
      <c r="T7" s="26"/>
      <c r="U7" s="26"/>
      <c r="V7" s="26"/>
      <c r="W7" s="26"/>
      <c r="X7" s="26"/>
      <c r="Y7" s="26"/>
    </row>
    <row r="8" spans="1:25">
      <c r="A8" s="13" t="s">
        <v>378</v>
      </c>
      <c r="B8" s="25" t="s">
        <v>379</v>
      </c>
      <c r="C8" s="25" t="s">
        <v>380</v>
      </c>
      <c r="D8" s="25" t="s">
        <v>381</v>
      </c>
      <c r="E8" s="25" t="s">
        <v>108</v>
      </c>
      <c r="F8" s="25" t="s">
        <v>201</v>
      </c>
      <c r="G8" s="25" t="s">
        <v>470</v>
      </c>
      <c r="H8" s="25"/>
      <c r="I8" s="25" t="s">
        <v>382</v>
      </c>
      <c r="J8" s="25" t="s">
        <v>383</v>
      </c>
      <c r="K8" s="25" t="s">
        <v>384</v>
      </c>
      <c r="L8" s="25" t="s">
        <v>385</v>
      </c>
      <c r="M8" s="25" t="s">
        <v>108</v>
      </c>
      <c r="N8" s="25" t="s">
        <v>470</v>
      </c>
      <c r="O8" s="15" t="s">
        <v>201</v>
      </c>
      <c r="Q8" s="16" t="s">
        <v>490</v>
      </c>
      <c r="R8" s="16" t="s">
        <v>106</v>
      </c>
      <c r="S8" s="16" t="s">
        <v>107</v>
      </c>
      <c r="T8" s="16"/>
      <c r="U8" s="16" t="s">
        <v>90</v>
      </c>
      <c r="V8" s="16" t="s">
        <v>82</v>
      </c>
      <c r="W8" s="16" t="s">
        <v>89</v>
      </c>
      <c r="X8" s="16" t="s">
        <v>83</v>
      </c>
      <c r="Y8" s="16" t="s">
        <v>92</v>
      </c>
    </row>
    <row r="9" spans="1:25">
      <c r="A9" t="s">
        <v>386</v>
      </c>
      <c r="B9" t="s">
        <v>387</v>
      </c>
      <c r="C9" t="s">
        <v>388</v>
      </c>
      <c r="D9" t="s">
        <v>389</v>
      </c>
      <c r="E9" t="s">
        <v>115</v>
      </c>
      <c r="F9" t="s">
        <v>203</v>
      </c>
      <c r="G9" t="s">
        <v>233</v>
      </c>
      <c r="I9" t="s">
        <v>386</v>
      </c>
      <c r="J9" t="s">
        <v>390</v>
      </c>
      <c r="K9" t="s">
        <v>388</v>
      </c>
      <c r="L9" t="s">
        <v>389</v>
      </c>
      <c r="M9" t="s">
        <v>115</v>
      </c>
      <c r="N9" t="s">
        <v>233</v>
      </c>
      <c r="O9" t="s">
        <v>212</v>
      </c>
      <c r="Q9" s="19" t="s">
        <v>382</v>
      </c>
      <c r="R9" s="19">
        <v>70</v>
      </c>
      <c r="S9" s="19">
        <v>109</v>
      </c>
      <c r="T9" s="19"/>
      <c r="U9" s="19">
        <v>1</v>
      </c>
      <c r="V9" s="19" t="s">
        <v>76</v>
      </c>
      <c r="W9" s="19">
        <v>2000</v>
      </c>
      <c r="X9" s="19">
        <v>1845</v>
      </c>
      <c r="Y9" s="19"/>
    </row>
    <row r="10" spans="1:25">
      <c r="A10" t="s">
        <v>391</v>
      </c>
      <c r="B10" t="s">
        <v>390</v>
      </c>
      <c r="C10" t="s">
        <v>392</v>
      </c>
      <c r="D10" t="s">
        <v>393</v>
      </c>
      <c r="E10" t="s">
        <v>163</v>
      </c>
      <c r="F10" t="s">
        <v>204</v>
      </c>
      <c r="G10" t="s">
        <v>44</v>
      </c>
      <c r="I10" t="s">
        <v>391</v>
      </c>
      <c r="J10" t="s">
        <v>394</v>
      </c>
      <c r="K10" t="s">
        <v>392</v>
      </c>
      <c r="L10" t="s">
        <v>395</v>
      </c>
      <c r="M10" t="s">
        <v>163</v>
      </c>
      <c r="N10" t="s">
        <v>44</v>
      </c>
      <c r="O10" t="s">
        <v>207</v>
      </c>
      <c r="Q10" s="19" t="s">
        <v>383</v>
      </c>
      <c r="R10" s="19">
        <v>14</v>
      </c>
      <c r="S10" s="19">
        <v>27</v>
      </c>
      <c r="T10" s="19"/>
      <c r="U10" s="19">
        <v>2</v>
      </c>
      <c r="V10" s="19" t="s">
        <v>78</v>
      </c>
      <c r="W10" s="19">
        <v>2000</v>
      </c>
      <c r="X10" s="19">
        <v>355</v>
      </c>
      <c r="Y10" s="19"/>
    </row>
    <row r="11" spans="1:25">
      <c r="A11" t="s">
        <v>396</v>
      </c>
      <c r="B11" t="s">
        <v>397</v>
      </c>
      <c r="C11" t="s">
        <v>398</v>
      </c>
      <c r="D11" t="s">
        <v>399</v>
      </c>
      <c r="E11" t="s">
        <v>185</v>
      </c>
      <c r="F11" t="s">
        <v>205</v>
      </c>
      <c r="G11" t="s">
        <v>49</v>
      </c>
      <c r="I11" t="s">
        <v>400</v>
      </c>
      <c r="J11" t="s">
        <v>401</v>
      </c>
      <c r="K11" t="s">
        <v>398</v>
      </c>
      <c r="L11" t="s">
        <v>402</v>
      </c>
      <c r="M11" t="s">
        <v>185</v>
      </c>
      <c r="N11" t="s">
        <v>49</v>
      </c>
      <c r="O11" t="s">
        <v>214</v>
      </c>
      <c r="Q11" s="19" t="s">
        <v>384</v>
      </c>
      <c r="R11" s="19">
        <v>20</v>
      </c>
      <c r="S11" s="19">
        <v>21</v>
      </c>
      <c r="T11" s="19"/>
      <c r="U11" s="19">
        <v>3</v>
      </c>
      <c r="V11" s="19" t="s">
        <v>77</v>
      </c>
      <c r="W11" s="19">
        <v>2000</v>
      </c>
      <c r="X11" s="19">
        <v>180</v>
      </c>
      <c r="Y11" s="19"/>
    </row>
    <row r="12" spans="1:25">
      <c r="A12" t="s">
        <v>400</v>
      </c>
      <c r="B12" t="s">
        <v>394</v>
      </c>
      <c r="C12" t="s">
        <v>403</v>
      </c>
      <c r="D12" t="s">
        <v>395</v>
      </c>
      <c r="E12" t="s">
        <v>170</v>
      </c>
      <c r="F12" t="s">
        <v>206</v>
      </c>
      <c r="G12" t="s">
        <v>32</v>
      </c>
      <c r="I12" t="s">
        <v>404</v>
      </c>
      <c r="J12" t="s">
        <v>405</v>
      </c>
      <c r="K12" t="s">
        <v>403</v>
      </c>
      <c r="L12" t="s">
        <v>406</v>
      </c>
      <c r="M12" t="s">
        <v>170</v>
      </c>
      <c r="N12" t="s">
        <v>32</v>
      </c>
      <c r="O12" t="s">
        <v>209</v>
      </c>
      <c r="Q12" s="19" t="s">
        <v>385</v>
      </c>
      <c r="R12" s="19">
        <v>35</v>
      </c>
      <c r="S12" s="19">
        <v>58</v>
      </c>
      <c r="T12" s="19"/>
      <c r="U12" s="19">
        <v>4</v>
      </c>
      <c r="V12" s="19" t="s">
        <v>85</v>
      </c>
      <c r="W12" s="19">
        <v>1267</v>
      </c>
      <c r="X12" s="19">
        <v>889</v>
      </c>
      <c r="Y12" s="19"/>
    </row>
    <row r="13" spans="1:25">
      <c r="A13" t="s">
        <v>404</v>
      </c>
      <c r="B13" t="s">
        <v>407</v>
      </c>
      <c r="C13" t="s">
        <v>408</v>
      </c>
      <c r="D13" t="s">
        <v>409</v>
      </c>
      <c r="E13" t="s">
        <v>191</v>
      </c>
      <c r="F13" t="s">
        <v>207</v>
      </c>
      <c r="G13" t="s">
        <v>23</v>
      </c>
      <c r="I13" t="s">
        <v>410</v>
      </c>
      <c r="J13" t="s">
        <v>411</v>
      </c>
      <c r="K13" t="s">
        <v>408</v>
      </c>
      <c r="L13" t="s">
        <v>412</v>
      </c>
      <c r="M13" t="s">
        <v>191</v>
      </c>
      <c r="N13" t="s">
        <v>18</v>
      </c>
      <c r="O13" t="s">
        <v>208</v>
      </c>
      <c r="Q13" s="19" t="s">
        <v>76</v>
      </c>
      <c r="R13" s="19">
        <v>90</v>
      </c>
      <c r="S13" s="19">
        <v>101</v>
      </c>
      <c r="T13" s="19"/>
      <c r="U13" s="19">
        <v>5</v>
      </c>
      <c r="V13" s="19" t="s">
        <v>86</v>
      </c>
      <c r="W13" s="19">
        <v>1000</v>
      </c>
      <c r="X13" s="19">
        <v>968</v>
      </c>
      <c r="Y13" s="19"/>
    </row>
    <row r="14" spans="1:25">
      <c r="A14" t="s">
        <v>413</v>
      </c>
      <c r="B14" t="s">
        <v>401</v>
      </c>
      <c r="C14" t="s">
        <v>414</v>
      </c>
      <c r="D14" t="s">
        <v>415</v>
      </c>
      <c r="E14" t="s">
        <v>133</v>
      </c>
      <c r="F14" t="s">
        <v>208</v>
      </c>
      <c r="G14" t="s">
        <v>18</v>
      </c>
      <c r="I14" t="s">
        <v>416</v>
      </c>
      <c r="J14" t="s">
        <v>417</v>
      </c>
      <c r="K14" t="s">
        <v>414</v>
      </c>
      <c r="L14" t="s">
        <v>418</v>
      </c>
      <c r="M14" t="s">
        <v>133</v>
      </c>
      <c r="N14" t="s">
        <v>46</v>
      </c>
      <c r="O14" t="s">
        <v>210</v>
      </c>
      <c r="Q14" s="19" t="s">
        <v>469</v>
      </c>
      <c r="R14" s="19">
        <v>88</v>
      </c>
      <c r="S14" s="19">
        <v>95</v>
      </c>
      <c r="T14" s="19"/>
      <c r="U14" s="19">
        <v>6</v>
      </c>
      <c r="V14" s="19" t="s">
        <v>87</v>
      </c>
      <c r="W14" s="19">
        <v>892</v>
      </c>
      <c r="X14" s="19">
        <v>0</v>
      </c>
      <c r="Y14" s="19"/>
    </row>
    <row r="15" spans="1:25">
      <c r="A15" t="s">
        <v>410</v>
      </c>
      <c r="B15" t="s">
        <v>419</v>
      </c>
      <c r="C15" t="s">
        <v>420</v>
      </c>
      <c r="D15" t="s">
        <v>421</v>
      </c>
      <c r="E15" t="s">
        <v>147</v>
      </c>
      <c r="F15" t="s">
        <v>209</v>
      </c>
      <c r="G15" t="s">
        <v>46</v>
      </c>
      <c r="I15" t="s">
        <v>422</v>
      </c>
      <c r="J15" t="s">
        <v>423</v>
      </c>
      <c r="K15" t="s">
        <v>420</v>
      </c>
      <c r="L15" t="s">
        <v>424</v>
      </c>
      <c r="M15" t="s">
        <v>147</v>
      </c>
      <c r="N15" t="s">
        <v>7</v>
      </c>
      <c r="O15" t="s">
        <v>213</v>
      </c>
      <c r="Q15" s="19" t="s">
        <v>202</v>
      </c>
      <c r="R15" s="19">
        <v>8</v>
      </c>
      <c r="S15" s="19">
        <v>13</v>
      </c>
      <c r="T15" s="19"/>
      <c r="U15" s="19">
        <v>7</v>
      </c>
      <c r="V15" s="19" t="s">
        <v>88</v>
      </c>
      <c r="W15" s="19">
        <v>678</v>
      </c>
      <c r="X15" s="19">
        <v>678</v>
      </c>
      <c r="Y15" s="19"/>
    </row>
    <row r="16" spans="1:25">
      <c r="A16" t="s">
        <v>416</v>
      </c>
      <c r="B16" t="s">
        <v>405</v>
      </c>
      <c r="C16" t="s">
        <v>425</v>
      </c>
      <c r="D16" t="s">
        <v>426</v>
      </c>
      <c r="E16" t="s">
        <v>169</v>
      </c>
      <c r="F16" t="s">
        <v>210</v>
      </c>
      <c r="G16" t="s">
        <v>7</v>
      </c>
      <c r="I16" t="s">
        <v>427</v>
      </c>
      <c r="J16" t="s">
        <v>428</v>
      </c>
      <c r="K16" t="s">
        <v>425</v>
      </c>
      <c r="L16" t="s">
        <v>429</v>
      </c>
      <c r="M16" t="s">
        <v>169</v>
      </c>
      <c r="N16" t="s">
        <v>234</v>
      </c>
      <c r="O16" t="s">
        <v>211</v>
      </c>
      <c r="Q16" s="19" t="s">
        <v>79</v>
      </c>
      <c r="R16" s="19"/>
      <c r="S16" s="19">
        <v>128</v>
      </c>
      <c r="T16" s="19"/>
      <c r="U16" s="19"/>
      <c r="V16" s="19" t="s">
        <v>91</v>
      </c>
      <c r="W16" s="19"/>
      <c r="X16" s="19">
        <f>SUM(X9:X15)</f>
        <v>4915</v>
      </c>
      <c r="Y16" s="19">
        <v>1221</v>
      </c>
    </row>
    <row r="17" spans="1:25">
      <c r="A17" t="s">
        <v>422</v>
      </c>
      <c r="B17" t="s">
        <v>430</v>
      </c>
      <c r="C17" t="s">
        <v>431</v>
      </c>
      <c r="D17" t="s">
        <v>432</v>
      </c>
      <c r="E17" t="s">
        <v>122</v>
      </c>
      <c r="F17" t="s">
        <v>211</v>
      </c>
      <c r="G17" t="s">
        <v>234</v>
      </c>
      <c r="I17" t="s">
        <v>433</v>
      </c>
      <c r="J17" t="s">
        <v>434</v>
      </c>
      <c r="K17" t="s">
        <v>431</v>
      </c>
      <c r="L17" t="s">
        <v>435</v>
      </c>
      <c r="M17" t="s">
        <v>122</v>
      </c>
      <c r="N17" t="s">
        <v>219</v>
      </c>
      <c r="Q17" s="19" t="s">
        <v>80</v>
      </c>
      <c r="R17" s="19"/>
      <c r="S17" s="19">
        <v>16</v>
      </c>
      <c r="T17" s="19"/>
      <c r="U17" s="19"/>
      <c r="V17" s="19"/>
      <c r="W17" s="19"/>
      <c r="X17" s="19"/>
      <c r="Y17" s="19" t="s">
        <v>492</v>
      </c>
    </row>
    <row r="18" spans="1:25">
      <c r="A18" t="s">
        <v>427</v>
      </c>
      <c r="B18" t="s">
        <v>411</v>
      </c>
      <c r="C18" t="s">
        <v>436</v>
      </c>
      <c r="D18" t="s">
        <v>402</v>
      </c>
      <c r="E18" t="s">
        <v>189</v>
      </c>
      <c r="F18" t="s">
        <v>212</v>
      </c>
      <c r="G18" t="s">
        <v>219</v>
      </c>
      <c r="I18" t="s">
        <v>437</v>
      </c>
      <c r="J18" t="s">
        <v>438</v>
      </c>
      <c r="K18" t="s">
        <v>436</v>
      </c>
      <c r="L18" t="s">
        <v>439</v>
      </c>
      <c r="M18" t="s">
        <v>189</v>
      </c>
      <c r="N18" t="s">
        <v>63</v>
      </c>
      <c r="Q18" s="19" t="s">
        <v>81</v>
      </c>
      <c r="R18" s="19"/>
      <c r="S18" s="19">
        <v>16</v>
      </c>
      <c r="T18" s="19"/>
      <c r="U18" s="19"/>
      <c r="V18" s="19"/>
      <c r="W18" s="19"/>
      <c r="X18" s="19"/>
      <c r="Y18" s="19">
        <v>1716</v>
      </c>
    </row>
    <row r="19" spans="1:25">
      <c r="A19" t="s">
        <v>433</v>
      </c>
      <c r="B19" t="s">
        <v>440</v>
      </c>
      <c r="C19" t="s">
        <v>441</v>
      </c>
      <c r="D19" t="s">
        <v>442</v>
      </c>
      <c r="E19" t="s">
        <v>141</v>
      </c>
      <c r="F19" t="s">
        <v>213</v>
      </c>
      <c r="G19" t="s">
        <v>63</v>
      </c>
      <c r="I19" t="s">
        <v>443</v>
      </c>
      <c r="J19" t="s">
        <v>444</v>
      </c>
      <c r="K19" t="s">
        <v>441</v>
      </c>
      <c r="L19" t="s">
        <v>445</v>
      </c>
      <c r="M19" t="s">
        <v>141</v>
      </c>
      <c r="N19" t="s">
        <v>34</v>
      </c>
      <c r="Q19" s="19"/>
      <c r="R19" s="19"/>
      <c r="S19" s="19"/>
      <c r="T19" s="19"/>
      <c r="U19" s="19"/>
      <c r="V19" s="19"/>
      <c r="W19" s="19"/>
      <c r="X19" s="19"/>
      <c r="Y19" s="19"/>
    </row>
    <row r="20" spans="1:25">
      <c r="A20" t="s">
        <v>437</v>
      </c>
      <c r="B20" t="s">
        <v>417</v>
      </c>
      <c r="C20" t="s">
        <v>446</v>
      </c>
      <c r="D20" t="s">
        <v>447</v>
      </c>
      <c r="E20" t="s">
        <v>142</v>
      </c>
      <c r="F20" t="s">
        <v>214</v>
      </c>
      <c r="G20" t="s">
        <v>34</v>
      </c>
      <c r="I20" t="s">
        <v>448</v>
      </c>
      <c r="J20" t="s">
        <v>449</v>
      </c>
      <c r="K20" t="s">
        <v>446</v>
      </c>
      <c r="L20" t="s">
        <v>450</v>
      </c>
      <c r="M20" t="s">
        <v>156</v>
      </c>
      <c r="N20" t="s">
        <v>15</v>
      </c>
      <c r="Q20" s="19"/>
      <c r="R20" s="19">
        <f>SUM(R9:R15)</f>
        <v>325</v>
      </c>
      <c r="S20" s="19">
        <f>SUM(S9:S18)</f>
        <v>584</v>
      </c>
      <c r="T20" s="19"/>
      <c r="U20" s="19"/>
      <c r="V20" s="19"/>
      <c r="W20" s="19"/>
      <c r="X20" s="19"/>
      <c r="Y20" s="19"/>
    </row>
    <row r="21" spans="1:25">
      <c r="A21" t="s">
        <v>451</v>
      </c>
      <c r="B21" t="s">
        <v>452</v>
      </c>
      <c r="C21" t="s">
        <v>453</v>
      </c>
      <c r="D21" t="s">
        <v>454</v>
      </c>
      <c r="E21" t="s">
        <v>156</v>
      </c>
      <c r="F21" t="s">
        <v>215</v>
      </c>
      <c r="G21" t="s">
        <v>15</v>
      </c>
      <c r="I21" t="s">
        <v>455</v>
      </c>
      <c r="J21" t="s">
        <v>456</v>
      </c>
      <c r="K21" t="s">
        <v>453</v>
      </c>
      <c r="L21" t="s">
        <v>457</v>
      </c>
      <c r="M21" t="s">
        <v>190</v>
      </c>
      <c r="N21" t="s">
        <v>21</v>
      </c>
    </row>
    <row r="22" spans="1:25">
      <c r="A22" t="s">
        <v>458</v>
      </c>
      <c r="B22" t="s">
        <v>423</v>
      </c>
      <c r="C22" t="s">
        <v>459</v>
      </c>
      <c r="D22" t="s">
        <v>460</v>
      </c>
      <c r="E22" t="s">
        <v>157</v>
      </c>
      <c r="G22" t="s">
        <v>21</v>
      </c>
      <c r="I22" t="s">
        <v>235</v>
      </c>
      <c r="J22" t="s">
        <v>236</v>
      </c>
      <c r="K22" t="s">
        <v>459</v>
      </c>
      <c r="L22" t="s">
        <v>237</v>
      </c>
      <c r="M22" t="s">
        <v>388</v>
      </c>
      <c r="N22" t="s">
        <v>38</v>
      </c>
    </row>
    <row r="23" spans="1:25">
      <c r="A23" t="s">
        <v>443</v>
      </c>
      <c r="B23" t="s">
        <v>238</v>
      </c>
      <c r="C23" t="s">
        <v>239</v>
      </c>
      <c r="D23" t="s">
        <v>406</v>
      </c>
      <c r="E23" t="s">
        <v>190</v>
      </c>
      <c r="G23" t="s">
        <v>38</v>
      </c>
      <c r="I23" t="s">
        <v>240</v>
      </c>
      <c r="K23" t="s">
        <v>239</v>
      </c>
      <c r="L23" t="s">
        <v>241</v>
      </c>
      <c r="M23" t="s">
        <v>144</v>
      </c>
      <c r="N23" t="s">
        <v>3</v>
      </c>
    </row>
    <row r="24" spans="1:25">
      <c r="A24" t="s">
        <v>448</v>
      </c>
      <c r="B24" t="s">
        <v>428</v>
      </c>
      <c r="C24" t="s">
        <v>242</v>
      </c>
      <c r="D24" t="s">
        <v>243</v>
      </c>
      <c r="E24" t="s">
        <v>388</v>
      </c>
      <c r="G24" t="s">
        <v>3</v>
      </c>
      <c r="I24" t="s">
        <v>244</v>
      </c>
      <c r="K24" t="s">
        <v>245</v>
      </c>
      <c r="L24" t="s">
        <v>246</v>
      </c>
      <c r="M24" t="s">
        <v>143</v>
      </c>
      <c r="N24" t="s">
        <v>47</v>
      </c>
    </row>
    <row r="25" spans="1:25">
      <c r="A25" t="s">
        <v>455</v>
      </c>
      <c r="B25" t="s">
        <v>247</v>
      </c>
      <c r="C25" t="s">
        <v>245</v>
      </c>
      <c r="D25" t="s">
        <v>412</v>
      </c>
      <c r="E25" t="s">
        <v>144</v>
      </c>
      <c r="G25" t="s">
        <v>47</v>
      </c>
      <c r="I25" t="s">
        <v>248</v>
      </c>
      <c r="K25" t="s">
        <v>249</v>
      </c>
      <c r="L25" t="s">
        <v>250</v>
      </c>
      <c r="M25" t="s">
        <v>123</v>
      </c>
      <c r="N25" t="s">
        <v>71</v>
      </c>
      <c r="Q25" s="32" t="s">
        <v>543</v>
      </c>
      <c r="R25" s="33"/>
      <c r="S25" s="33"/>
      <c r="T25" s="32" t="s">
        <v>542</v>
      </c>
      <c r="U25" s="34"/>
    </row>
    <row r="26" spans="1:25">
      <c r="A26" t="s">
        <v>235</v>
      </c>
      <c r="B26" t="s">
        <v>434</v>
      </c>
      <c r="C26" t="s">
        <v>249</v>
      </c>
      <c r="D26" t="s">
        <v>251</v>
      </c>
      <c r="E26" t="s">
        <v>143</v>
      </c>
      <c r="G26" t="s">
        <v>71</v>
      </c>
      <c r="I26" t="s">
        <v>252</v>
      </c>
      <c r="K26" t="s">
        <v>253</v>
      </c>
      <c r="L26" t="s">
        <v>254</v>
      </c>
      <c r="M26" t="s">
        <v>114</v>
      </c>
      <c r="N26" t="s">
        <v>35</v>
      </c>
      <c r="Q26" s="4" t="s">
        <v>494</v>
      </c>
      <c r="R26" s="5"/>
      <c r="S26" s="5"/>
      <c r="T26" s="4" t="s">
        <v>493</v>
      </c>
      <c r="U26" s="6"/>
    </row>
    <row r="27" spans="1:25">
      <c r="A27" t="s">
        <v>240</v>
      </c>
      <c r="B27" t="s">
        <v>438</v>
      </c>
      <c r="C27" t="s">
        <v>253</v>
      </c>
      <c r="D27" t="s">
        <v>255</v>
      </c>
      <c r="E27" t="s">
        <v>123</v>
      </c>
      <c r="G27" t="s">
        <v>35</v>
      </c>
      <c r="I27" t="s">
        <v>256</v>
      </c>
      <c r="K27" t="s">
        <v>257</v>
      </c>
      <c r="L27" t="s">
        <v>258</v>
      </c>
      <c r="M27" t="s">
        <v>418</v>
      </c>
      <c r="N27" t="s">
        <v>61</v>
      </c>
      <c r="Q27" s="4" t="s">
        <v>496</v>
      </c>
      <c r="R27" s="5"/>
      <c r="S27" s="5"/>
      <c r="T27" s="4" t="s">
        <v>495</v>
      </c>
      <c r="U27" s="6"/>
    </row>
    <row r="28" spans="1:25">
      <c r="A28" t="s">
        <v>244</v>
      </c>
      <c r="B28" t="s">
        <v>259</v>
      </c>
      <c r="C28" t="s">
        <v>257</v>
      </c>
      <c r="D28" t="s">
        <v>418</v>
      </c>
      <c r="E28" t="s">
        <v>114</v>
      </c>
      <c r="G28" t="s">
        <v>61</v>
      </c>
      <c r="I28" t="s">
        <v>260</v>
      </c>
      <c r="K28" t="s">
        <v>261</v>
      </c>
      <c r="L28" t="s">
        <v>262</v>
      </c>
      <c r="M28" t="s">
        <v>116</v>
      </c>
      <c r="N28" t="s">
        <v>20</v>
      </c>
      <c r="Q28" s="4" t="s">
        <v>498</v>
      </c>
      <c r="R28" s="5"/>
      <c r="S28" s="5"/>
      <c r="T28" s="4" t="s">
        <v>497</v>
      </c>
      <c r="U28" s="6"/>
    </row>
    <row r="29" spans="1:25">
      <c r="A29" t="s">
        <v>248</v>
      </c>
      <c r="B29" t="s">
        <v>444</v>
      </c>
      <c r="C29" t="s">
        <v>261</v>
      </c>
      <c r="D29" t="s">
        <v>424</v>
      </c>
      <c r="E29" t="s">
        <v>112</v>
      </c>
      <c r="G29" t="s">
        <v>20</v>
      </c>
      <c r="I29" t="s">
        <v>263</v>
      </c>
      <c r="L29" t="s">
        <v>264</v>
      </c>
      <c r="M29" t="s">
        <v>110</v>
      </c>
      <c r="N29" t="s">
        <v>4</v>
      </c>
      <c r="Q29" s="4" t="s">
        <v>258</v>
      </c>
      <c r="R29" s="5"/>
      <c r="S29" s="5"/>
      <c r="T29" s="4" t="s">
        <v>499</v>
      </c>
      <c r="U29" s="6"/>
    </row>
    <row r="30" spans="1:25">
      <c r="A30" t="s">
        <v>265</v>
      </c>
      <c r="B30" t="s">
        <v>266</v>
      </c>
      <c r="D30" t="s">
        <v>267</v>
      </c>
      <c r="E30" t="s">
        <v>418</v>
      </c>
      <c r="G30" t="s">
        <v>4</v>
      </c>
      <c r="I30" t="s">
        <v>268</v>
      </c>
      <c r="L30" t="s">
        <v>269</v>
      </c>
      <c r="M30" t="s">
        <v>124</v>
      </c>
      <c r="N30" t="s">
        <v>10</v>
      </c>
      <c r="Q30" s="4" t="s">
        <v>501</v>
      </c>
      <c r="R30" s="5"/>
      <c r="S30" s="5"/>
      <c r="T30" s="4" t="s">
        <v>500</v>
      </c>
      <c r="U30" s="6"/>
    </row>
    <row r="31" spans="1:25">
      <c r="A31" t="s">
        <v>252</v>
      </c>
      <c r="B31" t="s">
        <v>449</v>
      </c>
      <c r="D31" t="s">
        <v>270</v>
      </c>
      <c r="E31" t="s">
        <v>186</v>
      </c>
      <c r="G31" t="s">
        <v>10</v>
      </c>
      <c r="I31" t="s">
        <v>271</v>
      </c>
      <c r="L31" t="s">
        <v>272</v>
      </c>
      <c r="M31" t="s">
        <v>179</v>
      </c>
      <c r="N31" t="s">
        <v>17</v>
      </c>
      <c r="Q31" s="4" t="s">
        <v>503</v>
      </c>
      <c r="R31" s="5"/>
      <c r="S31" s="5"/>
      <c r="T31" s="4" t="s">
        <v>502</v>
      </c>
      <c r="U31" s="6"/>
    </row>
    <row r="32" spans="1:25">
      <c r="A32" t="s">
        <v>256</v>
      </c>
      <c r="B32" t="s">
        <v>273</v>
      </c>
      <c r="D32" t="s">
        <v>274</v>
      </c>
      <c r="E32" t="s">
        <v>116</v>
      </c>
      <c r="G32" t="s">
        <v>17</v>
      </c>
      <c r="I32" t="s">
        <v>275</v>
      </c>
      <c r="L32" t="s">
        <v>276</v>
      </c>
      <c r="M32" t="s">
        <v>183</v>
      </c>
      <c r="N32" t="s">
        <v>9</v>
      </c>
      <c r="Q32" s="4" t="s">
        <v>505</v>
      </c>
      <c r="R32" s="5"/>
      <c r="S32" s="5"/>
      <c r="T32" s="4" t="s">
        <v>504</v>
      </c>
      <c r="U32" s="6"/>
    </row>
    <row r="33" spans="1:21">
      <c r="A33" t="s">
        <v>277</v>
      </c>
      <c r="B33" t="s">
        <v>456</v>
      </c>
      <c r="D33" t="s">
        <v>429</v>
      </c>
      <c r="E33" t="s">
        <v>110</v>
      </c>
      <c r="G33" t="s">
        <v>9</v>
      </c>
      <c r="I33" t="s">
        <v>278</v>
      </c>
      <c r="L33" t="s">
        <v>279</v>
      </c>
      <c r="M33" t="s">
        <v>137</v>
      </c>
      <c r="N33" t="s">
        <v>1</v>
      </c>
      <c r="Q33" s="4" t="s">
        <v>507</v>
      </c>
      <c r="R33" s="5"/>
      <c r="S33" s="5"/>
      <c r="T33" s="4" t="s">
        <v>506</v>
      </c>
      <c r="U33" s="6"/>
    </row>
    <row r="34" spans="1:21">
      <c r="A34" t="s">
        <v>260</v>
      </c>
      <c r="B34" t="s">
        <v>280</v>
      </c>
      <c r="D34" t="s">
        <v>435</v>
      </c>
      <c r="E34" t="s">
        <v>124</v>
      </c>
      <c r="G34" t="s">
        <v>1</v>
      </c>
      <c r="I34" t="s">
        <v>281</v>
      </c>
      <c r="L34" t="s">
        <v>282</v>
      </c>
      <c r="M34" t="s">
        <v>171</v>
      </c>
      <c r="N34" t="s">
        <v>40</v>
      </c>
      <c r="Q34" s="4" t="s">
        <v>509</v>
      </c>
      <c r="R34" s="5"/>
      <c r="S34" s="5"/>
      <c r="T34" s="4" t="s">
        <v>508</v>
      </c>
      <c r="U34" s="6"/>
    </row>
    <row r="35" spans="1:21">
      <c r="A35" t="s">
        <v>283</v>
      </c>
      <c r="B35" t="s">
        <v>236</v>
      </c>
      <c r="D35" t="s">
        <v>439</v>
      </c>
      <c r="E35" t="s">
        <v>179</v>
      </c>
      <c r="G35" t="s">
        <v>40</v>
      </c>
      <c r="I35" t="s">
        <v>284</v>
      </c>
      <c r="L35" t="s">
        <v>285</v>
      </c>
      <c r="M35" t="s">
        <v>193</v>
      </c>
      <c r="N35" t="s">
        <v>73</v>
      </c>
      <c r="Q35" s="4" t="s">
        <v>511</v>
      </c>
      <c r="R35" s="5"/>
      <c r="S35" s="5"/>
      <c r="T35" s="4" t="s">
        <v>510</v>
      </c>
      <c r="U35" s="6"/>
    </row>
    <row r="36" spans="1:21">
      <c r="A36" t="s">
        <v>263</v>
      </c>
      <c r="D36" t="s">
        <v>445</v>
      </c>
      <c r="E36" t="s">
        <v>183</v>
      </c>
      <c r="G36" t="s">
        <v>73</v>
      </c>
      <c r="I36" t="s">
        <v>286</v>
      </c>
      <c r="L36" t="s">
        <v>287</v>
      </c>
      <c r="M36" t="s">
        <v>150</v>
      </c>
      <c r="N36" t="s">
        <v>2</v>
      </c>
      <c r="Q36" s="4" t="s">
        <v>513</v>
      </c>
      <c r="R36" s="5"/>
      <c r="S36" s="5"/>
      <c r="T36" s="4" t="s">
        <v>512</v>
      </c>
      <c r="U36" s="6"/>
    </row>
    <row r="37" spans="1:21">
      <c r="A37" t="s">
        <v>288</v>
      </c>
      <c r="D37" t="s">
        <v>289</v>
      </c>
      <c r="E37" t="s">
        <v>137</v>
      </c>
      <c r="G37" t="s">
        <v>2</v>
      </c>
      <c r="I37" t="s">
        <v>290</v>
      </c>
      <c r="L37" t="s">
        <v>291</v>
      </c>
      <c r="M37" t="s">
        <v>195</v>
      </c>
      <c r="N37" t="s">
        <v>232</v>
      </c>
      <c r="Q37" s="4" t="s">
        <v>515</v>
      </c>
      <c r="R37" s="5"/>
      <c r="S37" s="5"/>
      <c r="T37" s="4" t="s">
        <v>514</v>
      </c>
      <c r="U37" s="6"/>
    </row>
    <row r="38" spans="1:21">
      <c r="A38" t="s">
        <v>268</v>
      </c>
      <c r="D38" t="s">
        <v>450</v>
      </c>
      <c r="E38" t="s">
        <v>171</v>
      </c>
      <c r="G38" t="s">
        <v>232</v>
      </c>
      <c r="I38" t="s">
        <v>292</v>
      </c>
      <c r="L38" t="s">
        <v>293</v>
      </c>
      <c r="M38" t="s">
        <v>151</v>
      </c>
      <c r="N38" t="s">
        <v>227</v>
      </c>
      <c r="Q38" s="4" t="s">
        <v>517</v>
      </c>
      <c r="R38" s="5"/>
      <c r="S38" s="5"/>
      <c r="T38" s="30" t="s">
        <v>516</v>
      </c>
      <c r="U38" s="6"/>
    </row>
    <row r="39" spans="1:21">
      <c r="A39" t="s">
        <v>271</v>
      </c>
      <c r="D39" t="s">
        <v>457</v>
      </c>
      <c r="E39" t="s">
        <v>193</v>
      </c>
      <c r="G39" t="s">
        <v>227</v>
      </c>
      <c r="I39" t="s">
        <v>294</v>
      </c>
      <c r="L39" t="s">
        <v>295</v>
      </c>
      <c r="M39" t="s">
        <v>140</v>
      </c>
      <c r="N39" t="s">
        <v>45</v>
      </c>
      <c r="Q39" s="4" t="s">
        <v>519</v>
      </c>
      <c r="R39" s="5"/>
      <c r="S39" s="5"/>
      <c r="T39" s="30" t="s">
        <v>518</v>
      </c>
      <c r="U39" s="6"/>
    </row>
    <row r="40" spans="1:21">
      <c r="A40" t="s">
        <v>275</v>
      </c>
      <c r="D40" t="s">
        <v>296</v>
      </c>
      <c r="E40" t="s">
        <v>150</v>
      </c>
      <c r="G40" t="s">
        <v>45</v>
      </c>
      <c r="I40" t="s">
        <v>297</v>
      </c>
      <c r="L40" t="s">
        <v>298</v>
      </c>
      <c r="M40" t="s">
        <v>134</v>
      </c>
      <c r="N40" t="s">
        <v>68</v>
      </c>
      <c r="Q40" s="4" t="s">
        <v>521</v>
      </c>
      <c r="R40" s="5"/>
      <c r="S40" s="5"/>
      <c r="T40" s="30" t="s">
        <v>520</v>
      </c>
      <c r="U40" s="6"/>
    </row>
    <row r="41" spans="1:21">
      <c r="A41" t="s">
        <v>278</v>
      </c>
      <c r="D41" t="s">
        <v>299</v>
      </c>
      <c r="E41" t="s">
        <v>195</v>
      </c>
      <c r="G41" t="s">
        <v>68</v>
      </c>
      <c r="I41" t="s">
        <v>300</v>
      </c>
      <c r="L41" t="s">
        <v>301</v>
      </c>
      <c r="M41" t="s">
        <v>420</v>
      </c>
      <c r="N41" t="s">
        <v>69</v>
      </c>
      <c r="Q41" s="4" t="s">
        <v>523</v>
      </c>
      <c r="R41" s="5"/>
      <c r="S41" s="5"/>
      <c r="T41" s="30" t="s">
        <v>522</v>
      </c>
      <c r="U41" s="6"/>
    </row>
    <row r="42" spans="1:21">
      <c r="A42" t="s">
        <v>302</v>
      </c>
      <c r="D42" t="s">
        <v>237</v>
      </c>
      <c r="E42" t="s">
        <v>196</v>
      </c>
      <c r="G42" t="s">
        <v>69</v>
      </c>
      <c r="I42" t="s">
        <v>303</v>
      </c>
      <c r="L42" t="s">
        <v>304</v>
      </c>
      <c r="M42" t="s">
        <v>109</v>
      </c>
      <c r="N42" t="s">
        <v>22</v>
      </c>
      <c r="Q42" s="4" t="s">
        <v>525</v>
      </c>
      <c r="R42" s="5"/>
      <c r="S42" s="5"/>
      <c r="T42" s="30" t="s">
        <v>524</v>
      </c>
      <c r="U42" s="6"/>
    </row>
    <row r="43" spans="1:21">
      <c r="A43" t="s">
        <v>281</v>
      </c>
      <c r="D43" t="s">
        <v>241</v>
      </c>
      <c r="E43" t="s">
        <v>151</v>
      </c>
      <c r="G43" t="s">
        <v>22</v>
      </c>
      <c r="I43" t="s">
        <v>305</v>
      </c>
      <c r="L43" t="s">
        <v>306</v>
      </c>
      <c r="M43" t="s">
        <v>117</v>
      </c>
      <c r="N43" t="s">
        <v>53</v>
      </c>
      <c r="Q43" s="4" t="s">
        <v>527</v>
      </c>
      <c r="R43" s="5"/>
      <c r="S43" s="5"/>
      <c r="T43" s="4" t="s">
        <v>526</v>
      </c>
      <c r="U43" s="6"/>
    </row>
    <row r="44" spans="1:21">
      <c r="A44" t="s">
        <v>307</v>
      </c>
      <c r="D44" t="s">
        <v>246</v>
      </c>
      <c r="E44" t="s">
        <v>152</v>
      </c>
      <c r="G44" t="s">
        <v>53</v>
      </c>
      <c r="I44" t="s">
        <v>308</v>
      </c>
      <c r="M44" t="s">
        <v>177</v>
      </c>
      <c r="N44" t="s">
        <v>13</v>
      </c>
      <c r="Q44" s="4" t="s">
        <v>529</v>
      </c>
      <c r="R44" s="5"/>
      <c r="S44" s="5"/>
      <c r="T44" s="4" t="s">
        <v>528</v>
      </c>
      <c r="U44" s="6"/>
    </row>
    <row r="45" spans="1:21">
      <c r="A45" t="s">
        <v>284</v>
      </c>
      <c r="D45" t="s">
        <v>309</v>
      </c>
      <c r="E45" t="s">
        <v>140</v>
      </c>
      <c r="G45" t="s">
        <v>13</v>
      </c>
      <c r="I45" t="s">
        <v>310</v>
      </c>
      <c r="M45" t="s">
        <v>180</v>
      </c>
      <c r="N45" t="s">
        <v>51</v>
      </c>
      <c r="Q45" s="4" t="s">
        <v>531</v>
      </c>
      <c r="R45" s="5"/>
      <c r="S45" s="5"/>
      <c r="T45" s="30" t="s">
        <v>530</v>
      </c>
      <c r="U45" s="6"/>
    </row>
    <row r="46" spans="1:21">
      <c r="A46" t="s">
        <v>311</v>
      </c>
      <c r="D46" t="s">
        <v>250</v>
      </c>
      <c r="E46" t="s">
        <v>134</v>
      </c>
      <c r="G46" t="s">
        <v>51</v>
      </c>
      <c r="I46" t="s">
        <v>312</v>
      </c>
      <c r="M46" t="s">
        <v>111</v>
      </c>
      <c r="N46" t="s">
        <v>220</v>
      </c>
      <c r="Q46" s="4" t="s">
        <v>533</v>
      </c>
      <c r="R46" s="5"/>
      <c r="S46" s="5"/>
      <c r="T46" s="30" t="s">
        <v>532</v>
      </c>
      <c r="U46" s="6"/>
    </row>
    <row r="47" spans="1:21">
      <c r="A47" t="s">
        <v>286</v>
      </c>
      <c r="D47" t="s">
        <v>254</v>
      </c>
      <c r="E47" t="s">
        <v>420</v>
      </c>
      <c r="G47" t="s">
        <v>220</v>
      </c>
      <c r="I47" t="s">
        <v>313</v>
      </c>
      <c r="M47" t="s">
        <v>120</v>
      </c>
      <c r="N47" t="s">
        <v>24</v>
      </c>
      <c r="Q47" s="4" t="s">
        <v>535</v>
      </c>
      <c r="R47" s="5"/>
      <c r="S47" s="5"/>
      <c r="T47" s="30" t="s">
        <v>534</v>
      </c>
      <c r="U47" s="6"/>
    </row>
    <row r="48" spans="1:21">
      <c r="A48" t="s">
        <v>290</v>
      </c>
      <c r="D48" t="s">
        <v>258</v>
      </c>
      <c r="E48" t="s">
        <v>109</v>
      </c>
      <c r="G48" t="s">
        <v>24</v>
      </c>
      <c r="I48" t="s">
        <v>314</v>
      </c>
      <c r="M48" t="s">
        <v>125</v>
      </c>
      <c r="N48" t="s">
        <v>223</v>
      </c>
      <c r="Q48" s="4" t="s">
        <v>537</v>
      </c>
      <c r="R48" s="5"/>
      <c r="S48" s="5"/>
      <c r="T48" s="4" t="s">
        <v>536</v>
      </c>
      <c r="U48" s="6"/>
    </row>
    <row r="49" spans="1:21">
      <c r="A49" t="s">
        <v>315</v>
      </c>
      <c r="D49" t="s">
        <v>262</v>
      </c>
      <c r="E49" t="s">
        <v>117</v>
      </c>
      <c r="G49" t="s">
        <v>223</v>
      </c>
      <c r="I49" t="s">
        <v>316</v>
      </c>
      <c r="M49" t="s">
        <v>425</v>
      </c>
      <c r="N49" t="s">
        <v>72</v>
      </c>
      <c r="Q49" s="4" t="s">
        <v>539</v>
      </c>
      <c r="R49" s="5"/>
      <c r="S49" s="5"/>
      <c r="T49" s="30" t="s">
        <v>538</v>
      </c>
      <c r="U49" s="6"/>
    </row>
    <row r="50" spans="1:21">
      <c r="A50" t="s">
        <v>292</v>
      </c>
      <c r="D50" t="s">
        <v>264</v>
      </c>
      <c r="E50" t="s">
        <v>177</v>
      </c>
      <c r="G50" t="s">
        <v>72</v>
      </c>
      <c r="I50" t="s">
        <v>317</v>
      </c>
      <c r="M50" t="s">
        <v>148</v>
      </c>
      <c r="N50" t="s">
        <v>74</v>
      </c>
      <c r="Q50" s="7" t="s">
        <v>541</v>
      </c>
      <c r="R50" s="8"/>
      <c r="S50" s="8"/>
      <c r="T50" s="31" t="s">
        <v>540</v>
      </c>
      <c r="U50" s="9"/>
    </row>
    <row r="51" spans="1:21">
      <c r="A51" t="s">
        <v>318</v>
      </c>
      <c r="D51" t="s">
        <v>269</v>
      </c>
      <c r="E51" t="s">
        <v>180</v>
      </c>
      <c r="G51" t="s">
        <v>74</v>
      </c>
      <c r="I51" t="s">
        <v>319</v>
      </c>
      <c r="M51" t="s">
        <v>431</v>
      </c>
      <c r="N51" t="s">
        <v>57</v>
      </c>
    </row>
    <row r="52" spans="1:21">
      <c r="A52" t="s">
        <v>294</v>
      </c>
      <c r="D52" t="s">
        <v>272</v>
      </c>
      <c r="E52" t="s">
        <v>111</v>
      </c>
      <c r="G52" t="s">
        <v>57</v>
      </c>
      <c r="I52" t="s">
        <v>320</v>
      </c>
      <c r="M52" t="s">
        <v>162</v>
      </c>
      <c r="N52" t="s">
        <v>54</v>
      </c>
    </row>
    <row r="53" spans="1:21">
      <c r="A53" t="s">
        <v>321</v>
      </c>
      <c r="D53" t="s">
        <v>276</v>
      </c>
      <c r="E53" t="s">
        <v>120</v>
      </c>
      <c r="G53" t="s">
        <v>54</v>
      </c>
      <c r="I53" t="s">
        <v>322</v>
      </c>
      <c r="M53" t="s">
        <v>153</v>
      </c>
      <c r="N53" t="s">
        <v>5</v>
      </c>
    </row>
    <row r="54" spans="1:21">
      <c r="A54" t="s">
        <v>297</v>
      </c>
      <c r="D54" t="s">
        <v>279</v>
      </c>
      <c r="E54" t="s">
        <v>125</v>
      </c>
      <c r="G54" t="s">
        <v>5</v>
      </c>
      <c r="I54" t="s">
        <v>323</v>
      </c>
      <c r="M54" t="s">
        <v>165</v>
      </c>
      <c r="N54" t="s">
        <v>56</v>
      </c>
    </row>
    <row r="55" spans="1:21">
      <c r="A55" t="s">
        <v>324</v>
      </c>
      <c r="D55" t="s">
        <v>282</v>
      </c>
      <c r="E55" t="s">
        <v>425</v>
      </c>
      <c r="G55" t="s">
        <v>56</v>
      </c>
      <c r="I55" t="s">
        <v>325</v>
      </c>
      <c r="M55" t="s">
        <v>118</v>
      </c>
      <c r="N55" t="s">
        <v>33</v>
      </c>
    </row>
    <row r="56" spans="1:21">
      <c r="A56" t="s">
        <v>300</v>
      </c>
      <c r="D56" t="s">
        <v>285</v>
      </c>
      <c r="E56" t="s">
        <v>148</v>
      </c>
      <c r="G56" t="s">
        <v>33</v>
      </c>
      <c r="I56" t="s">
        <v>326</v>
      </c>
      <c r="M56" t="s">
        <v>167</v>
      </c>
      <c r="N56" t="s">
        <v>37</v>
      </c>
    </row>
    <row r="57" spans="1:21">
      <c r="A57" t="s">
        <v>327</v>
      </c>
      <c r="D57" t="s">
        <v>287</v>
      </c>
      <c r="E57" t="s">
        <v>431</v>
      </c>
      <c r="G57" t="s">
        <v>37</v>
      </c>
      <c r="I57" t="s">
        <v>328</v>
      </c>
      <c r="M57" t="s">
        <v>129</v>
      </c>
      <c r="N57" t="s">
        <v>224</v>
      </c>
    </row>
    <row r="58" spans="1:21">
      <c r="A58" t="s">
        <v>303</v>
      </c>
      <c r="D58" t="s">
        <v>291</v>
      </c>
      <c r="E58" t="s">
        <v>162</v>
      </c>
      <c r="G58" t="s">
        <v>225</v>
      </c>
      <c r="I58" t="s">
        <v>329</v>
      </c>
      <c r="M58" t="s">
        <v>182</v>
      </c>
      <c r="N58" t="s">
        <v>52</v>
      </c>
    </row>
    <row r="59" spans="1:21">
      <c r="A59" t="s">
        <v>330</v>
      </c>
      <c r="D59" t="s">
        <v>331</v>
      </c>
      <c r="E59" t="s">
        <v>153</v>
      </c>
      <c r="G59" t="s">
        <v>224</v>
      </c>
      <c r="I59" t="s">
        <v>332</v>
      </c>
      <c r="M59" t="s">
        <v>453</v>
      </c>
      <c r="N59" t="s">
        <v>42</v>
      </c>
    </row>
    <row r="60" spans="1:21">
      <c r="A60" t="s">
        <v>305</v>
      </c>
      <c r="D60" t="s">
        <v>333</v>
      </c>
      <c r="E60" t="s">
        <v>165</v>
      </c>
      <c r="G60" t="s">
        <v>52</v>
      </c>
      <c r="I60" t="s">
        <v>334</v>
      </c>
      <c r="M60" t="s">
        <v>121</v>
      </c>
      <c r="N60" t="s">
        <v>228</v>
      </c>
    </row>
    <row r="61" spans="1:21">
      <c r="A61" t="s">
        <v>308</v>
      </c>
      <c r="D61" t="s">
        <v>293</v>
      </c>
      <c r="E61" t="s">
        <v>118</v>
      </c>
      <c r="G61" t="s">
        <v>42</v>
      </c>
      <c r="I61" t="s">
        <v>335</v>
      </c>
      <c r="M61" t="s">
        <v>187</v>
      </c>
      <c r="N61" t="s">
        <v>50</v>
      </c>
    </row>
    <row r="62" spans="1:21">
      <c r="A62" t="s">
        <v>336</v>
      </c>
      <c r="D62" t="s">
        <v>295</v>
      </c>
      <c r="E62" t="s">
        <v>167</v>
      </c>
      <c r="G62" t="s">
        <v>228</v>
      </c>
      <c r="I62" t="s">
        <v>337</v>
      </c>
      <c r="M62" t="s">
        <v>184</v>
      </c>
      <c r="N62" t="s">
        <v>66</v>
      </c>
    </row>
    <row r="63" spans="1:21">
      <c r="A63" t="s">
        <v>310</v>
      </c>
      <c r="D63" t="s">
        <v>298</v>
      </c>
      <c r="E63" t="s">
        <v>129</v>
      </c>
      <c r="G63" t="s">
        <v>50</v>
      </c>
      <c r="I63" t="s">
        <v>338</v>
      </c>
      <c r="M63" t="s">
        <v>172</v>
      </c>
      <c r="N63" t="s">
        <v>28</v>
      </c>
    </row>
    <row r="64" spans="1:21">
      <c r="A64" t="s">
        <v>312</v>
      </c>
      <c r="D64" t="s">
        <v>301</v>
      </c>
      <c r="E64" t="s">
        <v>130</v>
      </c>
      <c r="G64" t="s">
        <v>66</v>
      </c>
      <c r="I64" t="s">
        <v>339</v>
      </c>
      <c r="M64" t="s">
        <v>132</v>
      </c>
      <c r="N64" t="s">
        <v>216</v>
      </c>
    </row>
    <row r="65" spans="1:14">
      <c r="A65" t="s">
        <v>313</v>
      </c>
      <c r="D65" t="s">
        <v>304</v>
      </c>
      <c r="E65" t="s">
        <v>182</v>
      </c>
      <c r="G65" t="s">
        <v>28</v>
      </c>
      <c r="I65" t="s">
        <v>340</v>
      </c>
      <c r="M65" t="s">
        <v>173</v>
      </c>
      <c r="N65" t="s">
        <v>59</v>
      </c>
    </row>
    <row r="66" spans="1:14">
      <c r="A66" t="s">
        <v>341</v>
      </c>
      <c r="D66" t="s">
        <v>306</v>
      </c>
      <c r="E66" t="s">
        <v>453</v>
      </c>
      <c r="G66" t="s">
        <v>29</v>
      </c>
      <c r="I66" t="s">
        <v>342</v>
      </c>
      <c r="M66" t="s">
        <v>276</v>
      </c>
      <c r="N66" t="s">
        <v>11</v>
      </c>
    </row>
    <row r="67" spans="1:14">
      <c r="A67" t="s">
        <v>314</v>
      </c>
      <c r="E67" t="s">
        <v>121</v>
      </c>
      <c r="G67" t="s">
        <v>26</v>
      </c>
      <c r="I67" t="s">
        <v>343</v>
      </c>
      <c r="M67" t="s">
        <v>145</v>
      </c>
      <c r="N67" t="s">
        <v>8</v>
      </c>
    </row>
    <row r="68" spans="1:14">
      <c r="A68" t="s">
        <v>344</v>
      </c>
      <c r="E68" t="s">
        <v>187</v>
      </c>
      <c r="G68" t="s">
        <v>216</v>
      </c>
      <c r="I68" t="s">
        <v>345</v>
      </c>
      <c r="M68" t="s">
        <v>159</v>
      </c>
      <c r="N68" t="s">
        <v>230</v>
      </c>
    </row>
    <row r="69" spans="1:14">
      <c r="A69" t="s">
        <v>316</v>
      </c>
      <c r="E69" t="s">
        <v>184</v>
      </c>
      <c r="G69" t="s">
        <v>217</v>
      </c>
      <c r="I69" t="s">
        <v>346</v>
      </c>
      <c r="M69" t="s">
        <v>127</v>
      </c>
      <c r="N69" t="s">
        <v>30</v>
      </c>
    </row>
    <row r="70" spans="1:14">
      <c r="A70" t="s">
        <v>317</v>
      </c>
      <c r="E70" t="s">
        <v>172</v>
      </c>
      <c r="G70" t="s">
        <v>59</v>
      </c>
      <c r="I70" t="s">
        <v>347</v>
      </c>
      <c r="M70" t="s">
        <v>174</v>
      </c>
      <c r="N70" t="s">
        <v>62</v>
      </c>
    </row>
    <row r="71" spans="1:14">
      <c r="A71" t="s">
        <v>348</v>
      </c>
      <c r="E71" t="s">
        <v>132</v>
      </c>
      <c r="G71" t="s">
        <v>11</v>
      </c>
      <c r="I71" t="s">
        <v>349</v>
      </c>
      <c r="M71" t="s">
        <v>197</v>
      </c>
      <c r="N71" t="s">
        <v>43</v>
      </c>
    </row>
    <row r="72" spans="1:14">
      <c r="A72" t="s">
        <v>319</v>
      </c>
      <c r="E72" t="s">
        <v>173</v>
      </c>
      <c r="G72" t="s">
        <v>8</v>
      </c>
      <c r="I72" t="s">
        <v>350</v>
      </c>
      <c r="M72" t="s">
        <v>188</v>
      </c>
      <c r="N72" t="s">
        <v>55</v>
      </c>
    </row>
    <row r="73" spans="1:14">
      <c r="A73" t="s">
        <v>320</v>
      </c>
      <c r="E73" t="s">
        <v>276</v>
      </c>
      <c r="G73" t="s">
        <v>230</v>
      </c>
      <c r="I73" t="s">
        <v>351</v>
      </c>
      <c r="M73" t="s">
        <v>175</v>
      </c>
      <c r="N73" t="s">
        <v>16</v>
      </c>
    </row>
    <row r="74" spans="1:14">
      <c r="A74" t="s">
        <v>352</v>
      </c>
      <c r="E74" t="s">
        <v>145</v>
      </c>
      <c r="G74" t="s">
        <v>30</v>
      </c>
      <c r="I74" t="s">
        <v>353</v>
      </c>
      <c r="M74" t="s">
        <v>149</v>
      </c>
      <c r="N74" t="s">
        <v>67</v>
      </c>
    </row>
    <row r="75" spans="1:14">
      <c r="A75" t="s">
        <v>322</v>
      </c>
      <c r="E75" t="s">
        <v>159</v>
      </c>
      <c r="G75" t="s">
        <v>62</v>
      </c>
      <c r="I75" t="s">
        <v>354</v>
      </c>
      <c r="M75" t="s">
        <v>135</v>
      </c>
      <c r="N75" t="s">
        <v>6</v>
      </c>
    </row>
    <row r="76" spans="1:14">
      <c r="A76" t="s">
        <v>323</v>
      </c>
      <c r="E76" t="s">
        <v>127</v>
      </c>
      <c r="G76" t="s">
        <v>27</v>
      </c>
      <c r="I76" t="s">
        <v>355</v>
      </c>
      <c r="M76" t="s">
        <v>168</v>
      </c>
      <c r="N76" t="s">
        <v>221</v>
      </c>
    </row>
    <row r="77" spans="1:14">
      <c r="A77" t="s">
        <v>325</v>
      </c>
      <c r="E77" t="s">
        <v>174</v>
      </c>
      <c r="G77" t="s">
        <v>43</v>
      </c>
      <c r="I77" t="s">
        <v>356</v>
      </c>
      <c r="M77" t="s">
        <v>176</v>
      </c>
      <c r="N77" t="s">
        <v>41</v>
      </c>
    </row>
    <row r="78" spans="1:14">
      <c r="A78" t="s">
        <v>357</v>
      </c>
      <c r="E78" t="s">
        <v>128</v>
      </c>
      <c r="G78" t="s">
        <v>55</v>
      </c>
      <c r="I78" t="s">
        <v>358</v>
      </c>
      <c r="M78" t="s">
        <v>160</v>
      </c>
      <c r="N78" t="s">
        <v>12</v>
      </c>
    </row>
    <row r="79" spans="1:14">
      <c r="A79" t="s">
        <v>326</v>
      </c>
      <c r="E79" t="s">
        <v>197</v>
      </c>
      <c r="G79" t="s">
        <v>16</v>
      </c>
      <c r="M79" t="s">
        <v>136</v>
      </c>
      <c r="N79" t="s">
        <v>31</v>
      </c>
    </row>
    <row r="80" spans="1:14">
      <c r="A80" t="s">
        <v>328</v>
      </c>
      <c r="E80" t="s">
        <v>199</v>
      </c>
      <c r="G80" t="s">
        <v>67</v>
      </c>
      <c r="M80" t="s">
        <v>161</v>
      </c>
      <c r="N80" t="s">
        <v>60</v>
      </c>
    </row>
    <row r="81" spans="1:14">
      <c r="A81" t="s">
        <v>359</v>
      </c>
      <c r="E81" t="s">
        <v>188</v>
      </c>
      <c r="G81" t="s">
        <v>6</v>
      </c>
      <c r="M81" t="s">
        <v>154</v>
      </c>
      <c r="N81" t="s">
        <v>65</v>
      </c>
    </row>
    <row r="82" spans="1:14">
      <c r="A82" t="s">
        <v>329</v>
      </c>
      <c r="E82" t="s">
        <v>175</v>
      </c>
      <c r="G82" t="s">
        <v>221</v>
      </c>
      <c r="M82" t="s">
        <v>113</v>
      </c>
      <c r="N82" t="s">
        <v>14</v>
      </c>
    </row>
    <row r="83" spans="1:14">
      <c r="A83" t="s">
        <v>360</v>
      </c>
      <c r="E83" t="s">
        <v>149</v>
      </c>
      <c r="G83" t="s">
        <v>41</v>
      </c>
      <c r="M83" t="s">
        <v>138</v>
      </c>
      <c r="N83" t="s">
        <v>64</v>
      </c>
    </row>
    <row r="84" spans="1:14">
      <c r="A84" t="s">
        <v>332</v>
      </c>
      <c r="E84" t="s">
        <v>135</v>
      </c>
      <c r="G84" t="s">
        <v>12</v>
      </c>
      <c r="M84" t="s">
        <v>192</v>
      </c>
      <c r="N84" t="s">
        <v>75</v>
      </c>
    </row>
    <row r="85" spans="1:14">
      <c r="A85" t="s">
        <v>361</v>
      </c>
      <c r="E85" t="s">
        <v>168</v>
      </c>
      <c r="G85" t="s">
        <v>31</v>
      </c>
      <c r="M85" t="s">
        <v>194</v>
      </c>
      <c r="N85" t="s">
        <v>48</v>
      </c>
    </row>
    <row r="86" spans="1:14">
      <c r="A86" t="s">
        <v>334</v>
      </c>
      <c r="E86" t="s">
        <v>176</v>
      </c>
      <c r="G86" t="s">
        <v>25</v>
      </c>
      <c r="M86" t="s">
        <v>131</v>
      </c>
      <c r="N86" t="s">
        <v>229</v>
      </c>
    </row>
    <row r="87" spans="1:14">
      <c r="A87" t="s">
        <v>335</v>
      </c>
      <c r="E87" t="s">
        <v>160</v>
      </c>
      <c r="G87" t="s">
        <v>60</v>
      </c>
      <c r="M87" t="s">
        <v>139</v>
      </c>
      <c r="N87" t="s">
        <v>226</v>
      </c>
    </row>
    <row r="88" spans="1:14">
      <c r="A88" t="s">
        <v>93</v>
      </c>
      <c r="E88" t="s">
        <v>136</v>
      </c>
      <c r="G88" t="s">
        <v>65</v>
      </c>
      <c r="M88" t="s">
        <v>298</v>
      </c>
      <c r="N88" t="s">
        <v>36</v>
      </c>
    </row>
    <row r="89" spans="1:14">
      <c r="A89" t="s">
        <v>337</v>
      </c>
      <c r="E89" t="s">
        <v>161</v>
      </c>
      <c r="G89" t="s">
        <v>14</v>
      </c>
      <c r="M89" t="s">
        <v>126</v>
      </c>
      <c r="N89" t="s">
        <v>19</v>
      </c>
    </row>
    <row r="90" spans="1:14">
      <c r="A90" t="s">
        <v>94</v>
      </c>
      <c r="E90" t="s">
        <v>154</v>
      </c>
      <c r="G90" t="s">
        <v>64</v>
      </c>
      <c r="M90" t="s">
        <v>158</v>
      </c>
      <c r="N90" t="s">
        <v>70</v>
      </c>
    </row>
    <row r="91" spans="1:14">
      <c r="A91" t="s">
        <v>338</v>
      </c>
      <c r="E91" t="s">
        <v>113</v>
      </c>
      <c r="G91" t="s">
        <v>75</v>
      </c>
      <c r="M91" t="s">
        <v>301</v>
      </c>
      <c r="N91" t="s">
        <v>39</v>
      </c>
    </row>
    <row r="92" spans="1:14">
      <c r="A92" t="s">
        <v>95</v>
      </c>
      <c r="E92" t="s">
        <v>138</v>
      </c>
      <c r="G92" t="s">
        <v>48</v>
      </c>
      <c r="M92" t="s">
        <v>178</v>
      </c>
      <c r="N92" t="s">
        <v>222</v>
      </c>
    </row>
    <row r="93" spans="1:14">
      <c r="A93" t="s">
        <v>339</v>
      </c>
      <c r="E93" t="s">
        <v>192</v>
      </c>
      <c r="G93" t="s">
        <v>229</v>
      </c>
      <c r="M93" t="s">
        <v>166</v>
      </c>
      <c r="N93" t="s">
        <v>58</v>
      </c>
    </row>
    <row r="94" spans="1:14">
      <c r="A94" t="s">
        <v>340</v>
      </c>
      <c r="E94" t="s">
        <v>194</v>
      </c>
      <c r="G94" t="s">
        <v>226</v>
      </c>
      <c r="M94" t="s">
        <v>155</v>
      </c>
      <c r="N94" t="s">
        <v>0</v>
      </c>
    </row>
    <row r="95" spans="1:14">
      <c r="A95" t="s">
        <v>96</v>
      </c>
      <c r="E95" t="s">
        <v>131</v>
      </c>
      <c r="G95" t="s">
        <v>36</v>
      </c>
      <c r="M95" t="s">
        <v>146</v>
      </c>
      <c r="N95" t="s">
        <v>231</v>
      </c>
    </row>
    <row r="96" spans="1:14">
      <c r="A96" t="s">
        <v>342</v>
      </c>
      <c r="E96" t="s">
        <v>139</v>
      </c>
      <c r="G96" t="s">
        <v>19</v>
      </c>
      <c r="M96" t="s">
        <v>164</v>
      </c>
      <c r="N96" t="s">
        <v>218</v>
      </c>
    </row>
    <row r="97" spans="1:13">
      <c r="A97" t="s">
        <v>343</v>
      </c>
      <c r="E97" t="s">
        <v>298</v>
      </c>
      <c r="G97" t="s">
        <v>70</v>
      </c>
      <c r="M97" t="s">
        <v>119</v>
      </c>
    </row>
    <row r="98" spans="1:13">
      <c r="A98" t="s">
        <v>97</v>
      </c>
      <c r="E98" t="s">
        <v>126</v>
      </c>
      <c r="G98" t="s">
        <v>39</v>
      </c>
      <c r="M98" t="s">
        <v>198</v>
      </c>
    </row>
    <row r="99" spans="1:13">
      <c r="A99" t="s">
        <v>345</v>
      </c>
      <c r="E99" t="s">
        <v>158</v>
      </c>
      <c r="G99" t="s">
        <v>222</v>
      </c>
    </row>
    <row r="100" spans="1:13">
      <c r="A100" t="s">
        <v>346</v>
      </c>
      <c r="E100" t="s">
        <v>301</v>
      </c>
      <c r="G100" t="s">
        <v>58</v>
      </c>
    </row>
    <row r="101" spans="1:13">
      <c r="A101" t="s">
        <v>347</v>
      </c>
      <c r="E101" t="s">
        <v>181</v>
      </c>
      <c r="G101" t="s">
        <v>0</v>
      </c>
    </row>
    <row r="102" spans="1:13">
      <c r="A102" t="s">
        <v>98</v>
      </c>
      <c r="E102" t="s">
        <v>178</v>
      </c>
      <c r="G102" t="s">
        <v>231</v>
      </c>
    </row>
    <row r="103" spans="1:13">
      <c r="A103" t="s">
        <v>349</v>
      </c>
      <c r="E103" t="s">
        <v>166</v>
      </c>
      <c r="G103" t="s">
        <v>218</v>
      </c>
    </row>
    <row r="104" spans="1:13">
      <c r="A104" t="s">
        <v>99</v>
      </c>
      <c r="E104" t="s">
        <v>155</v>
      </c>
    </row>
    <row r="105" spans="1:13">
      <c r="A105" t="s">
        <v>350</v>
      </c>
      <c r="E105" t="s">
        <v>146</v>
      </c>
    </row>
    <row r="106" spans="1:13">
      <c r="A106" t="s">
        <v>351</v>
      </c>
      <c r="E106" t="s">
        <v>164</v>
      </c>
    </row>
    <row r="107" spans="1:13">
      <c r="A107" t="s">
        <v>100</v>
      </c>
      <c r="E107" t="s">
        <v>119</v>
      </c>
    </row>
    <row r="108" spans="1:13">
      <c r="A108" t="s">
        <v>101</v>
      </c>
      <c r="E108" t="s">
        <v>198</v>
      </c>
    </row>
    <row r="109" spans="1:13">
      <c r="A109" t="s">
        <v>353</v>
      </c>
      <c r="E109" t="s">
        <v>200</v>
      </c>
    </row>
    <row r="110" spans="1:13">
      <c r="A110" t="s">
        <v>102</v>
      </c>
    </row>
    <row r="111" spans="1:13">
      <c r="A111" t="s">
        <v>103</v>
      </c>
    </row>
    <row r="112" spans="1:13">
      <c r="A112" t="s">
        <v>104</v>
      </c>
    </row>
    <row r="113" spans="1:1">
      <c r="A113" t="s">
        <v>354</v>
      </c>
    </row>
    <row r="114" spans="1:1">
      <c r="A114" t="s">
        <v>355</v>
      </c>
    </row>
    <row r="115" spans="1:1">
      <c r="A115" t="s">
        <v>356</v>
      </c>
    </row>
    <row r="116" spans="1:1">
      <c r="A116" t="s">
        <v>105</v>
      </c>
    </row>
    <row r="117" spans="1:1">
      <c r="A117" t="s">
        <v>358</v>
      </c>
    </row>
  </sheetData>
  <sortState ref="O2:O96">
    <sortCondition ref="O3:O96"/>
  </sortState>
  <phoneticPr fontId="3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S1</vt:lpstr>
      <vt:lpstr>S1 Details</vt:lpstr>
      <vt:lpstr>Screen Identifiers CGM</vt:lpstr>
    </vt:vector>
  </TitlesOfParts>
  <Company>The University of Edinburgh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Wildenhain</dc:creator>
  <cp:lastModifiedBy>Jan Wildenhain</cp:lastModifiedBy>
  <dcterms:created xsi:type="dcterms:W3CDTF">2014-03-10T01:51:22Z</dcterms:created>
  <dcterms:modified xsi:type="dcterms:W3CDTF">2016-04-02T03:21:17Z</dcterms:modified>
</cp:coreProperties>
</file>